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davies\Documents\Personal\Sport\Running\My races\Craig yr Allt Race\2017\Summer\"/>
    </mc:Choice>
  </mc:AlternateContent>
  <bookViews>
    <workbookView xWindow="0" yWindow="0" windowWidth="20496" windowHeight="7752"/>
  </bookViews>
  <sheets>
    <sheet name="Results" sheetId="1" r:id="rId1"/>
  </sheets>
  <definedNames>
    <definedName name="_xlnm._FilterDatabase" localSheetId="0" hidden="1">Results!$F$9:$G$70</definedName>
    <definedName name="_xlnm.Print_Area" localSheetId="0">Results!$A$2:$W$94</definedName>
  </definedNames>
  <calcPr calcId="171027"/>
</workbook>
</file>

<file path=xl/calcChain.xml><?xml version="1.0" encoding="utf-8"?>
<calcChain xmlns="http://schemas.openxmlformats.org/spreadsheetml/2006/main">
  <c r="Y22" i="1" l="1"/>
  <c r="Y16" i="1" l="1"/>
  <c r="Y11" i="1"/>
  <c r="E81" i="1" l="1"/>
  <c r="E80" i="1"/>
  <c r="E74" i="1"/>
  <c r="E77" i="1"/>
  <c r="E76" i="1"/>
  <c r="E75" i="1"/>
  <c r="E73" i="1"/>
  <c r="A4" i="1" l="1"/>
  <c r="H44" i="1" l="1"/>
  <c r="H70" i="1"/>
  <c r="H69" i="1"/>
  <c r="H60" i="1"/>
  <c r="H28" i="1"/>
  <c r="H12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10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56" i="1"/>
  <c r="H40" i="1"/>
  <c r="H24" i="1"/>
  <c r="H68" i="1"/>
  <c r="H52" i="1"/>
  <c r="H36" i="1"/>
  <c r="H20" i="1"/>
  <c r="H64" i="1"/>
  <c r="H48" i="1"/>
  <c r="H32" i="1"/>
  <c r="H16" i="1"/>
</calcChain>
</file>

<file path=xl/sharedStrings.xml><?xml version="1.0" encoding="utf-8"?>
<sst xmlns="http://schemas.openxmlformats.org/spreadsheetml/2006/main" count="301" uniqueCount="183">
  <si>
    <t>RESULTS</t>
  </si>
  <si>
    <t>Male</t>
  </si>
  <si>
    <t>Female</t>
  </si>
  <si>
    <t>Pos.</t>
  </si>
  <si>
    <t>Race no.</t>
  </si>
  <si>
    <t>Time</t>
  </si>
  <si>
    <t>Name</t>
  </si>
  <si>
    <t>Club</t>
  </si>
  <si>
    <t>M/F</t>
  </si>
  <si>
    <t>U23</t>
  </si>
  <si>
    <t>U/40</t>
  </si>
  <si>
    <t>O/40</t>
  </si>
  <si>
    <t>O/50</t>
  </si>
  <si>
    <t>O/60</t>
  </si>
  <si>
    <t>O/70</t>
  </si>
  <si>
    <t>M</t>
  </si>
  <si>
    <t>Mynydd Du</t>
  </si>
  <si>
    <t>San Domenico</t>
  </si>
  <si>
    <t>F</t>
  </si>
  <si>
    <t>Open</t>
  </si>
  <si>
    <t>Jamie</t>
  </si>
  <si>
    <t>Race organiser:</t>
  </si>
  <si>
    <t>Marshalls:</t>
  </si>
  <si>
    <t>Davies</t>
  </si>
  <si>
    <t>Clare</t>
  </si>
  <si>
    <t>Simon</t>
  </si>
  <si>
    <t>John</t>
  </si>
  <si>
    <t>Stewart</t>
  </si>
  <si>
    <t>Andy</t>
  </si>
  <si>
    <t>Stott</t>
  </si>
  <si>
    <t>MDC Fell Running Club</t>
  </si>
  <si>
    <t>Bridgend AC</t>
  </si>
  <si>
    <t>Andrew</t>
  </si>
  <si>
    <t>Oliver</t>
  </si>
  <si>
    <t>Paul</t>
  </si>
  <si>
    <t>David</t>
  </si>
  <si>
    <t>Ruth</t>
  </si>
  <si>
    <t>Farr</t>
  </si>
  <si>
    <t>Clode</t>
  </si>
  <si>
    <t>Matt</t>
  </si>
  <si>
    <t>Howard</t>
  </si>
  <si>
    <t>Owen</t>
  </si>
  <si>
    <t>Jenkins</t>
  </si>
  <si>
    <t>Baker</t>
  </si>
  <si>
    <t>Gareth</t>
  </si>
  <si>
    <t>MU23</t>
  </si>
  <si>
    <t>U18</t>
  </si>
  <si>
    <t>A big thank you to the owners of the Mountain View Ranch for letting us use their facilities.</t>
  </si>
  <si>
    <t>Average time top 5</t>
  </si>
  <si>
    <t>Starters</t>
  </si>
  <si>
    <t>Finishers</t>
  </si>
  <si>
    <t>Score</t>
  </si>
  <si>
    <t>1st</t>
  </si>
  <si>
    <t>2nd</t>
  </si>
  <si>
    <t>Points</t>
  </si>
  <si>
    <t>Position</t>
  </si>
  <si>
    <t>Bedwell</t>
  </si>
  <si>
    <t>MDC</t>
  </si>
  <si>
    <t>Ian</t>
  </si>
  <si>
    <t>Macklin</t>
  </si>
  <si>
    <t>Harding</t>
  </si>
  <si>
    <t>CDF Runners</t>
  </si>
  <si>
    <t>McCann</t>
  </si>
  <si>
    <t>Village Vipers</t>
  </si>
  <si>
    <t>Underhill</t>
  </si>
  <si>
    <t>Cwm Ogwr</t>
  </si>
  <si>
    <t>Gary Davies (inc  signage)</t>
  </si>
  <si>
    <t>Mountain View Ranch:</t>
  </si>
  <si>
    <t>Venue for parking, registration &amp; prizegiving</t>
  </si>
  <si>
    <t xml:space="preserve">Landowners - A bigh thank you to the following for permission to use their land: </t>
  </si>
  <si>
    <t>Rockwood Riding Centre - Tony and Alison Ashcombe</t>
  </si>
  <si>
    <t>Ty Rhiw Cottage - Steve</t>
  </si>
  <si>
    <t>Ty Rhiw Farm - Martin Tippells</t>
  </si>
  <si>
    <t>Mountain View Ranch - Aaron and Klara Wagg</t>
  </si>
  <si>
    <t>Team  category (male)</t>
  </si>
  <si>
    <t>Team  category (female)</t>
  </si>
  <si>
    <t>3rd</t>
  </si>
  <si>
    <t>2017 Craig yr Allt Fell Race</t>
  </si>
  <si>
    <t>Tuesday 9th May</t>
  </si>
  <si>
    <t>Weather: Dry,  14 deg C</t>
  </si>
  <si>
    <t>Carl</t>
  </si>
  <si>
    <t>Reed</t>
  </si>
  <si>
    <t>U/A</t>
  </si>
  <si>
    <t xml:space="preserve">Christine </t>
  </si>
  <si>
    <t>F40</t>
  </si>
  <si>
    <t>Ellen</t>
  </si>
  <si>
    <t>Sugden</t>
  </si>
  <si>
    <t>Pegasus</t>
  </si>
  <si>
    <t>M40</t>
  </si>
  <si>
    <t>M50</t>
  </si>
  <si>
    <t>Forest of Dean</t>
  </si>
  <si>
    <t>Williams</t>
  </si>
  <si>
    <t>Mark</t>
  </si>
  <si>
    <t>Buxton</t>
  </si>
  <si>
    <t xml:space="preserve">Chris </t>
  </si>
  <si>
    <t>Ahern</t>
  </si>
  <si>
    <t>Wayne</t>
  </si>
  <si>
    <t>Beynon</t>
  </si>
  <si>
    <t>Hannah</t>
  </si>
  <si>
    <t>Knight</t>
  </si>
  <si>
    <t>FU23</t>
  </si>
  <si>
    <t>Magee</t>
  </si>
  <si>
    <t>Dean</t>
  </si>
  <si>
    <t>Little</t>
  </si>
  <si>
    <t>Islwyn Running Club</t>
  </si>
  <si>
    <t>Natalie Louise</t>
  </si>
  <si>
    <t>Jones</t>
  </si>
  <si>
    <t>Pencoed Panthers</t>
  </si>
  <si>
    <t>Sian</t>
  </si>
  <si>
    <t>Lewis</t>
  </si>
  <si>
    <t>Caerphilly Runners</t>
  </si>
  <si>
    <t>Alan</t>
  </si>
  <si>
    <t>Stone</t>
  </si>
  <si>
    <t>Glyn</t>
  </si>
  <si>
    <t>Kris</t>
  </si>
  <si>
    <t>Powell</t>
  </si>
  <si>
    <t>Emma</t>
  </si>
  <si>
    <t>Battensby</t>
  </si>
  <si>
    <t>Nick</t>
  </si>
  <si>
    <t>Butler</t>
  </si>
  <si>
    <t>Bernie</t>
  </si>
  <si>
    <t>Martin</t>
  </si>
  <si>
    <t>Burrows</t>
  </si>
  <si>
    <t>Giles</t>
  </si>
  <si>
    <t>Taylor</t>
  </si>
  <si>
    <t>Tom</t>
  </si>
  <si>
    <t>Jack</t>
  </si>
  <si>
    <t>Caunt</t>
  </si>
  <si>
    <t>Pentyrch Runners</t>
  </si>
  <si>
    <t>Eu Lee</t>
  </si>
  <si>
    <t>Seuw</t>
  </si>
  <si>
    <t>Les Croupiers</t>
  </si>
  <si>
    <t>Place</t>
  </si>
  <si>
    <t>Wilton</t>
  </si>
  <si>
    <t>Caroline</t>
  </si>
  <si>
    <t>Tinsley</t>
  </si>
  <si>
    <t>Maindy Harriers</t>
  </si>
  <si>
    <t>Ben</t>
  </si>
  <si>
    <t>Mitchell</t>
  </si>
  <si>
    <t>Bassett</t>
  </si>
  <si>
    <t>Rebecca Smith</t>
  </si>
  <si>
    <t>Sarah</t>
  </si>
  <si>
    <t>Pryor</t>
  </si>
  <si>
    <t>Alice</t>
  </si>
  <si>
    <t>F50</t>
  </si>
  <si>
    <t>Laura</t>
  </si>
  <si>
    <t>Evans</t>
  </si>
  <si>
    <t>Steve</t>
  </si>
  <si>
    <t>Ryan</t>
  </si>
  <si>
    <t>Thomas</t>
  </si>
  <si>
    <t>Burden</t>
  </si>
  <si>
    <t>William</t>
  </si>
  <si>
    <t>White</t>
  </si>
  <si>
    <t>Ake</t>
  </si>
  <si>
    <t>Fagerang</t>
  </si>
  <si>
    <t>Murch</t>
  </si>
  <si>
    <t>Slinn</t>
  </si>
  <si>
    <t>Dallmore</t>
  </si>
  <si>
    <t>Helen</t>
  </si>
  <si>
    <t>Brown</t>
  </si>
  <si>
    <t>Medcalf</t>
  </si>
  <si>
    <t xml:space="preserve">David </t>
  </si>
  <si>
    <t>Powlesland</t>
  </si>
  <si>
    <t>Anna</t>
  </si>
  <si>
    <t>Anthony</t>
  </si>
  <si>
    <t>Howells</t>
  </si>
  <si>
    <t>Lisa</t>
  </si>
  <si>
    <t>Phipps</t>
  </si>
  <si>
    <t>Lamorte</t>
  </si>
  <si>
    <t>Nowaczek</t>
  </si>
  <si>
    <t>Darke</t>
  </si>
  <si>
    <t>Zoe</t>
  </si>
  <si>
    <t>Heyden</t>
  </si>
  <si>
    <t>4th</t>
  </si>
  <si>
    <t>5th</t>
  </si>
  <si>
    <t>Photographers:</t>
  </si>
  <si>
    <t xml:space="preserve">Assistant (registration/finish): </t>
  </si>
  <si>
    <t>Dawn Davies, Gill Stott &amp; Mark Saunders</t>
  </si>
  <si>
    <t>Martin &amp; Kay Lucas, Jane Aggleton, Keri &amp; Pauline James, Gill Stott, Richard Cronin, Phill Thomas</t>
  </si>
  <si>
    <t>Sweepers/clearance:</t>
  </si>
  <si>
    <t>John Aggleton &amp; Haydn Griffiths</t>
  </si>
  <si>
    <t>Martyn Driscoll, Gill Stott &amp; Marcus Pinker</t>
  </si>
  <si>
    <t>Drucker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</si>
</sst>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mm]:ss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rgb="FFCCCCFF"/>
        <bgColor indexed="8"/>
      </patternFill>
    </fill>
    <fill>
      <patternFill patternType="solid">
        <fgColor rgb="FFFF99CC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Fill="1" applyBorder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6" fillId="0" borderId="0" xfId="0" applyFont="1" applyBorder="1" applyAlignment="1">
      <alignment horizontal="right" indent="2"/>
    </xf>
    <xf numFmtId="0" fontId="6" fillId="0" borderId="0" xfId="0" applyFont="1" applyBorder="1" applyAlignment="1">
      <alignment horizontal="right" indent="1"/>
    </xf>
    <xf numFmtId="45" fontId="6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45" fontId="6" fillId="0" borderId="0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inden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indent="1"/>
    </xf>
    <xf numFmtId="164" fontId="6" fillId="0" borderId="1" xfId="0" applyNumberFormat="1" applyFont="1" applyFill="1" applyBorder="1" applyAlignment="1">
      <alignment horizontal="right" indent="1"/>
    </xf>
    <xf numFmtId="0" fontId="6" fillId="0" borderId="1" xfId="0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right" indent="2"/>
    </xf>
    <xf numFmtId="0" fontId="6" fillId="8" borderId="1" xfId="0" applyFont="1" applyFill="1" applyBorder="1" applyAlignment="1">
      <alignment horizontal="right" indent="1"/>
    </xf>
    <xf numFmtId="164" fontId="6" fillId="8" borderId="1" xfId="0" applyNumberFormat="1" applyFont="1" applyFill="1" applyBorder="1" applyAlignment="1">
      <alignment horizontal="right" indent="1"/>
    </xf>
    <xf numFmtId="0" fontId="6" fillId="8" borderId="1" xfId="0" applyFont="1" applyFill="1" applyBorder="1" applyAlignment="1">
      <alignment horizontal="left" indent="1"/>
    </xf>
    <xf numFmtId="0" fontId="6" fillId="8" borderId="1" xfId="0" applyFont="1" applyFill="1" applyBorder="1" applyAlignment="1">
      <alignment horizontal="center"/>
    </xf>
    <xf numFmtId="0" fontId="4" fillId="0" borderId="0" xfId="0" applyFont="1"/>
    <xf numFmtId="164" fontId="0" fillId="0" borderId="0" xfId="0" applyNumberFormat="1"/>
    <xf numFmtId="2" fontId="6" fillId="0" borderId="1" xfId="0" applyNumberFormat="1" applyFont="1" applyFill="1" applyBorder="1" applyAlignment="1">
      <alignment horizontal="left" indent="1"/>
    </xf>
    <xf numFmtId="2" fontId="6" fillId="8" borderId="1" xfId="0" applyNumberFormat="1" applyFont="1" applyFill="1" applyBorder="1" applyAlignment="1">
      <alignment horizontal="left" indent="1"/>
    </xf>
    <xf numFmtId="0" fontId="5" fillId="7" borderId="2" xfId="0" applyFont="1" applyFill="1" applyBorder="1" applyAlignment="1">
      <alignment horizontal="left" indent="1"/>
    </xf>
    <xf numFmtId="0" fontId="5" fillId="7" borderId="2" xfId="0" applyFont="1" applyFill="1" applyBorder="1" applyAlignment="1">
      <alignment horizontal="left" vertical="top" indent="2"/>
    </xf>
    <xf numFmtId="0" fontId="6" fillId="0" borderId="1" xfId="0" applyFont="1" applyFill="1" applyBorder="1" applyAlignment="1">
      <alignment horizontal="right" indent="2"/>
    </xf>
    <xf numFmtId="0" fontId="6" fillId="0" borderId="0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left" indent="1"/>
    </xf>
    <xf numFmtId="0" fontId="6" fillId="8" borderId="2" xfId="0" applyFont="1" applyFill="1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 indent="2"/>
    </xf>
    <xf numFmtId="0" fontId="6" fillId="0" borderId="3" xfId="0" applyFont="1" applyFill="1" applyBorder="1" applyAlignment="1">
      <alignment horizontal="right" indent="1"/>
    </xf>
    <xf numFmtId="164" fontId="6" fillId="0" borderId="3" xfId="0" applyNumberFormat="1" applyFont="1" applyFill="1" applyBorder="1" applyAlignment="1">
      <alignment horizontal="right" indent="1"/>
    </xf>
    <xf numFmtId="0" fontId="6" fillId="0" borderId="3" xfId="0" applyFont="1" applyFill="1" applyBorder="1" applyAlignment="1">
      <alignment horizontal="left" inden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 indent="1"/>
    </xf>
    <xf numFmtId="2" fontId="6" fillId="8" borderId="3" xfId="0" applyNumberFormat="1" applyFont="1" applyFill="1" applyBorder="1" applyAlignment="1">
      <alignment horizontal="left" indent="1"/>
    </xf>
    <xf numFmtId="0" fontId="6" fillId="8" borderId="3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right" indent="2"/>
    </xf>
    <xf numFmtId="0" fontId="6" fillId="10" borderId="1" xfId="0" applyFont="1" applyFill="1" applyBorder="1" applyAlignment="1">
      <alignment horizontal="right" indent="1"/>
    </xf>
    <xf numFmtId="164" fontId="6" fillId="10" borderId="1" xfId="0" applyNumberFormat="1" applyFont="1" applyFill="1" applyBorder="1" applyAlignment="1">
      <alignment horizontal="right" indent="1"/>
    </xf>
    <xf numFmtId="0" fontId="6" fillId="10" borderId="1" xfId="0" applyFont="1" applyFill="1" applyBorder="1" applyAlignment="1">
      <alignment horizontal="left" indent="1"/>
    </xf>
    <xf numFmtId="2" fontId="6" fillId="10" borderId="1" xfId="0" applyNumberFormat="1" applyFont="1" applyFill="1" applyBorder="1" applyAlignment="1">
      <alignment horizontal="left" indent="1"/>
    </xf>
    <xf numFmtId="0" fontId="6" fillId="10" borderId="1" xfId="0" applyFont="1" applyFill="1" applyBorder="1" applyAlignment="1">
      <alignment horizontal="center"/>
    </xf>
    <xf numFmtId="21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96"/>
  <sheetViews>
    <sheetView tabSelected="1" workbookViewId="0">
      <pane ySplit="9" topLeftCell="A76" activePane="bottomLeft" state="frozenSplit"/>
      <selection pane="bottomLeft" activeCell="H32" sqref="H32"/>
    </sheetView>
  </sheetViews>
  <sheetFormatPr defaultRowHeight="13.2" x14ac:dyDescent="0.25"/>
  <cols>
    <col min="1" max="1" width="9.5546875" customWidth="1"/>
    <col min="2" max="2" width="9.44140625" customWidth="1"/>
    <col min="3" max="3" width="10.33203125" customWidth="1"/>
    <col min="4" max="4" width="18.33203125" customWidth="1"/>
    <col min="5" max="5" width="11.88671875" bestFit="1" customWidth="1"/>
    <col min="6" max="6" width="24" bestFit="1" customWidth="1"/>
    <col min="7" max="8" width="10.33203125" customWidth="1"/>
    <col min="9" max="9" width="5.33203125" bestFit="1" customWidth="1"/>
    <col min="10" max="10" width="5.33203125" customWidth="1"/>
    <col min="11" max="16" width="4.88671875" customWidth="1"/>
    <col min="17" max="17" width="5.33203125" bestFit="1" customWidth="1"/>
    <col min="18" max="18" width="5.33203125" customWidth="1"/>
    <col min="19" max="23" width="4.88671875" customWidth="1"/>
    <col min="25" max="25" width="10.109375" bestFit="1" customWidth="1"/>
  </cols>
  <sheetData>
    <row r="2" spans="1:25" x14ac:dyDescent="0.25">
      <c r="A2" s="34">
        <v>61</v>
      </c>
      <c r="B2" s="34" t="s">
        <v>49</v>
      </c>
    </row>
    <row r="3" spans="1:25" x14ac:dyDescent="0.25">
      <c r="A3" s="34">
        <v>61</v>
      </c>
      <c r="B3" s="34" t="s">
        <v>50</v>
      </c>
    </row>
    <row r="4" spans="1:25" x14ac:dyDescent="0.25">
      <c r="A4" s="35">
        <f>AVERAGE(C10:C14)</f>
        <v>2.162037037037037E-2</v>
      </c>
      <c r="B4" s="34" t="s">
        <v>48</v>
      </c>
    </row>
    <row r="6" spans="1:25" s="1" customFormat="1" ht="20.100000000000001" customHeight="1" x14ac:dyDescent="0.25">
      <c r="A6" s="64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5" s="2" customFormat="1" ht="18" customHeight="1" x14ac:dyDescent="0.25">
      <c r="A7" s="17" t="s">
        <v>78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 t="s">
        <v>79</v>
      </c>
    </row>
    <row r="8" spans="1:25" s="3" customFormat="1" ht="18" customHeight="1" x14ac:dyDescent="0.2">
      <c r="A8" s="63" t="s">
        <v>0</v>
      </c>
      <c r="B8" s="63"/>
      <c r="C8" s="63"/>
      <c r="D8" s="63"/>
      <c r="E8" s="63"/>
      <c r="F8" s="63"/>
      <c r="G8" s="63"/>
      <c r="H8" s="19"/>
      <c r="I8" s="65" t="s">
        <v>1</v>
      </c>
      <c r="J8" s="65"/>
      <c r="K8" s="65"/>
      <c r="L8" s="65"/>
      <c r="M8" s="65"/>
      <c r="N8" s="65"/>
      <c r="O8" s="65"/>
      <c r="P8" s="65"/>
      <c r="Q8" s="66" t="s">
        <v>2</v>
      </c>
      <c r="R8" s="66"/>
      <c r="S8" s="66"/>
      <c r="T8" s="66"/>
      <c r="U8" s="66"/>
      <c r="V8" s="66"/>
      <c r="W8" s="66"/>
    </row>
    <row r="9" spans="1:25" s="4" customFormat="1" ht="18" customHeight="1" x14ac:dyDescent="0.25">
      <c r="A9" s="19" t="s">
        <v>3</v>
      </c>
      <c r="B9" s="19" t="s">
        <v>4</v>
      </c>
      <c r="C9" s="19" t="s">
        <v>5</v>
      </c>
      <c r="D9" s="63" t="s">
        <v>6</v>
      </c>
      <c r="E9" s="63"/>
      <c r="F9" s="20" t="s">
        <v>7</v>
      </c>
      <c r="G9" s="19" t="s">
        <v>8</v>
      </c>
      <c r="H9" s="19" t="s">
        <v>51</v>
      </c>
      <c r="I9" s="21" t="s">
        <v>19</v>
      </c>
      <c r="J9" s="21" t="s">
        <v>46</v>
      </c>
      <c r="K9" s="22" t="s">
        <v>9</v>
      </c>
      <c r="L9" s="22" t="s">
        <v>10</v>
      </c>
      <c r="M9" s="22" t="s">
        <v>11</v>
      </c>
      <c r="N9" s="22" t="s">
        <v>12</v>
      </c>
      <c r="O9" s="22" t="s">
        <v>13</v>
      </c>
      <c r="P9" s="22" t="s">
        <v>14</v>
      </c>
      <c r="Q9" s="23" t="s">
        <v>19</v>
      </c>
      <c r="R9" s="23" t="s">
        <v>46</v>
      </c>
      <c r="S9" s="24" t="s">
        <v>9</v>
      </c>
      <c r="T9" s="24" t="s">
        <v>10</v>
      </c>
      <c r="U9" s="24" t="s">
        <v>11</v>
      </c>
      <c r="V9" s="24" t="s">
        <v>12</v>
      </c>
      <c r="W9" s="24" t="s">
        <v>13</v>
      </c>
    </row>
    <row r="10" spans="1:25" x14ac:dyDescent="0.25">
      <c r="A10" s="56">
        <v>1</v>
      </c>
      <c r="B10" s="57">
        <v>34</v>
      </c>
      <c r="C10" s="58">
        <v>1.8854166666666665E-2</v>
      </c>
      <c r="D10" s="59" t="s">
        <v>137</v>
      </c>
      <c r="E10" s="59" t="s">
        <v>138</v>
      </c>
      <c r="F10" s="59" t="s">
        <v>57</v>
      </c>
      <c r="G10" s="59" t="s">
        <v>15</v>
      </c>
      <c r="H10" s="60">
        <f>(1+($A$4-C10)/C10)*100</f>
        <v>114.67157765500309</v>
      </c>
      <c r="I10" s="59">
        <v>1</v>
      </c>
      <c r="J10" s="59"/>
      <c r="K10" s="61"/>
      <c r="L10" s="61">
        <v>1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5" x14ac:dyDescent="0.25">
      <c r="A11" s="56">
        <v>2</v>
      </c>
      <c r="B11" s="57">
        <v>5</v>
      </c>
      <c r="C11" s="58">
        <v>2.1423611111111112E-2</v>
      </c>
      <c r="D11" s="59" t="s">
        <v>39</v>
      </c>
      <c r="E11" s="59" t="s">
        <v>29</v>
      </c>
      <c r="F11" s="59" t="s">
        <v>57</v>
      </c>
      <c r="G11" s="59" t="s">
        <v>15</v>
      </c>
      <c r="H11" s="60">
        <f t="shared" ref="H11:H68" si="0">(1+($A$4-C11)/C11)*100</f>
        <v>100.9184224743382</v>
      </c>
      <c r="I11" s="59">
        <v>2</v>
      </c>
      <c r="J11" s="59"/>
      <c r="K11" s="61"/>
      <c r="L11" s="61">
        <v>2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Y11" s="35">
        <f>C11-C10</f>
        <v>2.5694444444444471E-3</v>
      </c>
    </row>
    <row r="12" spans="1:25" x14ac:dyDescent="0.25">
      <c r="A12" s="56">
        <v>3</v>
      </c>
      <c r="B12" s="57">
        <v>42</v>
      </c>
      <c r="C12" s="58">
        <v>2.1701388888888892E-2</v>
      </c>
      <c r="D12" s="59" t="s">
        <v>149</v>
      </c>
      <c r="E12" s="59" t="s">
        <v>150</v>
      </c>
      <c r="F12" s="59" t="s">
        <v>82</v>
      </c>
      <c r="G12" s="59" t="s">
        <v>15</v>
      </c>
      <c r="H12" s="60">
        <f t="shared" si="0"/>
        <v>99.626666666666651</v>
      </c>
      <c r="I12" s="59">
        <v>3</v>
      </c>
      <c r="J12" s="59"/>
      <c r="K12" s="61"/>
      <c r="L12" s="61">
        <v>3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5" x14ac:dyDescent="0.25">
      <c r="A13" s="40">
        <v>4</v>
      </c>
      <c r="B13" s="25">
        <v>44</v>
      </c>
      <c r="C13" s="26">
        <v>2.2013888888888888E-2</v>
      </c>
      <c r="D13" s="27" t="s">
        <v>153</v>
      </c>
      <c r="E13" s="27" t="s">
        <v>154</v>
      </c>
      <c r="F13" s="27" t="s">
        <v>57</v>
      </c>
      <c r="G13" s="27" t="s">
        <v>15</v>
      </c>
      <c r="H13" s="36">
        <f t="shared" si="0"/>
        <v>98.212407991587796</v>
      </c>
      <c r="I13" s="27">
        <v>4</v>
      </c>
      <c r="J13" s="27"/>
      <c r="K13" s="28"/>
      <c r="L13" s="28">
        <v>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5" x14ac:dyDescent="0.25">
      <c r="A14" s="40">
        <v>5</v>
      </c>
      <c r="B14" s="25">
        <v>9</v>
      </c>
      <c r="C14" s="26">
        <v>2.4108796296296298E-2</v>
      </c>
      <c r="D14" s="27" t="s">
        <v>96</v>
      </c>
      <c r="E14" s="27" t="s">
        <v>97</v>
      </c>
      <c r="F14" s="27" t="s">
        <v>82</v>
      </c>
      <c r="G14" s="27" t="s">
        <v>15</v>
      </c>
      <c r="H14" s="36">
        <f t="shared" si="0"/>
        <v>89.678348535765707</v>
      </c>
      <c r="I14" s="27">
        <v>5</v>
      </c>
      <c r="J14" s="27"/>
      <c r="K14" s="28"/>
      <c r="L14" s="28">
        <v>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5" x14ac:dyDescent="0.25">
      <c r="A15" s="56">
        <v>6</v>
      </c>
      <c r="B15" s="57">
        <v>43</v>
      </c>
      <c r="C15" s="58">
        <v>2.4143518518518519E-2</v>
      </c>
      <c r="D15" s="59" t="s">
        <v>151</v>
      </c>
      <c r="E15" s="59" t="s">
        <v>152</v>
      </c>
      <c r="F15" s="59" t="s">
        <v>57</v>
      </c>
      <c r="G15" s="59" t="s">
        <v>45</v>
      </c>
      <c r="H15" s="60">
        <f t="shared" si="0"/>
        <v>89.54937679769894</v>
      </c>
      <c r="I15" s="59">
        <v>6</v>
      </c>
      <c r="J15" s="59"/>
      <c r="K15" s="61">
        <v>1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Y15" s="62">
        <v>2.071759259259259E-2</v>
      </c>
    </row>
    <row r="16" spans="1:25" x14ac:dyDescent="0.25">
      <c r="A16" s="40">
        <v>7</v>
      </c>
      <c r="B16" s="25">
        <v>23</v>
      </c>
      <c r="C16" s="26">
        <v>2.4224537037037034E-2</v>
      </c>
      <c r="D16" s="27" t="s">
        <v>33</v>
      </c>
      <c r="E16" s="27" t="s">
        <v>122</v>
      </c>
      <c r="F16" s="27">
        <v>0</v>
      </c>
      <c r="G16" s="27" t="s">
        <v>15</v>
      </c>
      <c r="H16" s="36">
        <f t="shared" si="0"/>
        <v>89.249880554228383</v>
      </c>
      <c r="I16" s="27">
        <v>7</v>
      </c>
      <c r="J16" s="27"/>
      <c r="K16" s="28"/>
      <c r="L16" s="28">
        <v>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Y16" s="62">
        <f>Y15-C10</f>
        <v>1.8634259259259246E-3</v>
      </c>
    </row>
    <row r="17" spans="1:25" x14ac:dyDescent="0.25">
      <c r="A17" s="40">
        <v>8</v>
      </c>
      <c r="B17" s="25">
        <v>57</v>
      </c>
      <c r="C17" s="26">
        <v>2.4282407407407409E-2</v>
      </c>
      <c r="D17" s="27" t="s">
        <v>92</v>
      </c>
      <c r="E17" s="27" t="s">
        <v>168</v>
      </c>
      <c r="F17" s="27">
        <v>0</v>
      </c>
      <c r="G17" s="27" t="s">
        <v>15</v>
      </c>
      <c r="H17" s="36">
        <f t="shared" si="0"/>
        <v>89.03717826501429</v>
      </c>
      <c r="I17" s="27">
        <v>8</v>
      </c>
      <c r="J17" s="27"/>
      <c r="K17" s="28"/>
      <c r="L17" s="28">
        <v>7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5" x14ac:dyDescent="0.25">
      <c r="A18" s="56">
        <v>9</v>
      </c>
      <c r="B18" s="57">
        <v>52</v>
      </c>
      <c r="C18" s="58">
        <v>2.4467592592592593E-2</v>
      </c>
      <c r="D18" s="59" t="s">
        <v>94</v>
      </c>
      <c r="E18" s="59" t="s">
        <v>160</v>
      </c>
      <c r="F18" s="59" t="s">
        <v>17</v>
      </c>
      <c r="G18" s="59" t="s">
        <v>88</v>
      </c>
      <c r="H18" s="60">
        <f t="shared" si="0"/>
        <v>88.363292336802274</v>
      </c>
      <c r="I18" s="59">
        <v>9</v>
      </c>
      <c r="J18" s="59"/>
      <c r="K18" s="61"/>
      <c r="L18" s="61"/>
      <c r="M18" s="61">
        <v>1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x14ac:dyDescent="0.25">
      <c r="A19" s="29">
        <v>10</v>
      </c>
      <c r="B19" s="30">
        <v>51</v>
      </c>
      <c r="C19" s="31">
        <v>2.4884259259259259E-2</v>
      </c>
      <c r="D19" s="32" t="s">
        <v>158</v>
      </c>
      <c r="E19" s="32" t="s">
        <v>159</v>
      </c>
      <c r="F19" s="32" t="s">
        <v>16</v>
      </c>
      <c r="G19" s="32" t="s">
        <v>84</v>
      </c>
      <c r="H19" s="37">
        <f t="shared" si="0"/>
        <v>86.883720930232556</v>
      </c>
      <c r="I19" s="32"/>
      <c r="J19" s="32"/>
      <c r="K19" s="33"/>
      <c r="L19" s="33"/>
      <c r="M19" s="33"/>
      <c r="N19" s="33"/>
      <c r="O19" s="33"/>
      <c r="P19" s="33"/>
      <c r="Q19" s="33">
        <v>1</v>
      </c>
      <c r="R19" s="33"/>
      <c r="S19" s="33"/>
      <c r="T19" s="33"/>
      <c r="U19" s="33">
        <v>1</v>
      </c>
      <c r="V19" s="28"/>
      <c r="W19" s="28"/>
    </row>
    <row r="20" spans="1:25" x14ac:dyDescent="0.25">
      <c r="A20" s="40">
        <v>11</v>
      </c>
      <c r="B20" s="25">
        <v>7</v>
      </c>
      <c r="C20" s="26">
        <v>2.49537037037037E-2</v>
      </c>
      <c r="D20" s="27" t="s">
        <v>92</v>
      </c>
      <c r="E20" s="27" t="s">
        <v>93</v>
      </c>
      <c r="F20" s="27" t="s">
        <v>57</v>
      </c>
      <c r="G20" s="27" t="s">
        <v>15</v>
      </c>
      <c r="H20" s="36">
        <f t="shared" si="0"/>
        <v>86.641929499072361</v>
      </c>
      <c r="I20" s="27">
        <v>10</v>
      </c>
      <c r="J20" s="27"/>
      <c r="K20" s="28"/>
      <c r="L20" s="28">
        <v>8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Y20" s="5"/>
    </row>
    <row r="21" spans="1:25" x14ac:dyDescent="0.25">
      <c r="A21" s="40">
        <v>12</v>
      </c>
      <c r="B21" s="25">
        <v>32</v>
      </c>
      <c r="C21" s="26">
        <v>2.5138888888888891E-2</v>
      </c>
      <c r="D21" s="27" t="s">
        <v>28</v>
      </c>
      <c r="E21" s="27" t="s">
        <v>133</v>
      </c>
      <c r="F21" s="27" t="s">
        <v>17</v>
      </c>
      <c r="G21" s="27" t="s">
        <v>88</v>
      </c>
      <c r="H21" s="36">
        <f t="shared" si="0"/>
        <v>86.00368324125229</v>
      </c>
      <c r="I21" s="27">
        <v>11</v>
      </c>
      <c r="J21" s="27"/>
      <c r="K21" s="28"/>
      <c r="L21" s="28"/>
      <c r="M21" s="28">
        <v>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Y21" s="62">
        <v>2.6331018518518517E-2</v>
      </c>
    </row>
    <row r="22" spans="1:25" x14ac:dyDescent="0.25">
      <c r="A22" s="40">
        <v>13</v>
      </c>
      <c r="B22" s="25">
        <v>50</v>
      </c>
      <c r="C22" s="26">
        <v>2.5370370370370366E-2</v>
      </c>
      <c r="D22" s="27" t="s">
        <v>20</v>
      </c>
      <c r="E22" s="27" t="s">
        <v>38</v>
      </c>
      <c r="F22" s="27" t="s">
        <v>31</v>
      </c>
      <c r="G22" s="27" t="s">
        <v>15</v>
      </c>
      <c r="H22" s="36">
        <f t="shared" si="0"/>
        <v>85.218978102189794</v>
      </c>
      <c r="I22" s="27">
        <v>12</v>
      </c>
      <c r="J22" s="27"/>
      <c r="K22" s="28"/>
      <c r="L22" s="28">
        <v>9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Y22" s="6">
        <f>Y21-C19</f>
        <v>1.4467592592592587E-3</v>
      </c>
    </row>
    <row r="23" spans="1:25" x14ac:dyDescent="0.25">
      <c r="A23" s="29">
        <v>14</v>
      </c>
      <c r="B23" s="30">
        <v>49</v>
      </c>
      <c r="C23" s="31">
        <v>2.5439814814814814E-2</v>
      </c>
      <c r="D23" s="32" t="s">
        <v>24</v>
      </c>
      <c r="E23" s="32" t="s">
        <v>157</v>
      </c>
      <c r="F23" s="32" t="s">
        <v>57</v>
      </c>
      <c r="G23" s="32" t="s">
        <v>18</v>
      </c>
      <c r="H23" s="37">
        <f t="shared" si="0"/>
        <v>84.986351228389452</v>
      </c>
      <c r="I23" s="32"/>
      <c r="J23" s="32"/>
      <c r="K23" s="33"/>
      <c r="L23" s="33"/>
      <c r="M23" s="33"/>
      <c r="N23" s="33"/>
      <c r="O23" s="33"/>
      <c r="P23" s="33"/>
      <c r="Q23" s="33">
        <v>2</v>
      </c>
      <c r="R23" s="33"/>
      <c r="S23" s="33"/>
      <c r="T23" s="33">
        <v>1</v>
      </c>
      <c r="U23" s="28"/>
      <c r="V23" s="28"/>
      <c r="W23" s="28"/>
    </row>
    <row r="24" spans="1:25" x14ac:dyDescent="0.25">
      <c r="A24" s="56">
        <v>15</v>
      </c>
      <c r="B24" s="57">
        <v>30</v>
      </c>
      <c r="C24" s="58">
        <v>2.5740740740740745E-2</v>
      </c>
      <c r="D24" s="59" t="s">
        <v>35</v>
      </c>
      <c r="E24" s="59" t="s">
        <v>132</v>
      </c>
      <c r="F24" s="59">
        <v>0</v>
      </c>
      <c r="G24" s="59" t="s">
        <v>89</v>
      </c>
      <c r="H24" s="60">
        <f t="shared" si="0"/>
        <v>83.992805755395665</v>
      </c>
      <c r="I24" s="59">
        <v>13</v>
      </c>
      <c r="J24" s="59"/>
      <c r="K24" s="61"/>
      <c r="L24" s="61"/>
      <c r="M24" s="61"/>
      <c r="N24" s="61">
        <v>1</v>
      </c>
      <c r="O24" s="28"/>
      <c r="P24" s="28"/>
      <c r="Q24" s="28"/>
      <c r="R24" s="28"/>
      <c r="S24" s="28"/>
      <c r="T24" s="28"/>
      <c r="U24" s="28"/>
      <c r="V24" s="28"/>
      <c r="W24" s="28"/>
      <c r="Y24" s="5"/>
    </row>
    <row r="25" spans="1:25" x14ac:dyDescent="0.25">
      <c r="A25" s="40">
        <v>16</v>
      </c>
      <c r="B25" s="25">
        <v>45</v>
      </c>
      <c r="C25" s="26">
        <v>2.584490740740741E-2</v>
      </c>
      <c r="D25" s="27" t="s">
        <v>40</v>
      </c>
      <c r="E25" s="27" t="s">
        <v>41</v>
      </c>
      <c r="F25" s="27" t="s">
        <v>131</v>
      </c>
      <c r="G25" s="27" t="s">
        <v>15</v>
      </c>
      <c r="H25" s="36">
        <f t="shared" si="0"/>
        <v>83.654276757725015</v>
      </c>
      <c r="I25" s="27">
        <v>14</v>
      </c>
      <c r="J25" s="27"/>
      <c r="K25" s="28"/>
      <c r="L25" s="28">
        <v>10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5" x14ac:dyDescent="0.25">
      <c r="A26" s="40">
        <v>17</v>
      </c>
      <c r="B26" s="25">
        <v>53</v>
      </c>
      <c r="C26" s="26">
        <v>2.5972222222222219E-2</v>
      </c>
      <c r="D26" s="27" t="s">
        <v>161</v>
      </c>
      <c r="E26" s="27" t="s">
        <v>162</v>
      </c>
      <c r="F26" s="27" t="s">
        <v>57</v>
      </c>
      <c r="G26" s="27" t="s">
        <v>15</v>
      </c>
      <c r="H26" s="36">
        <f t="shared" si="0"/>
        <v>83.244206773618544</v>
      </c>
      <c r="I26" s="27">
        <v>15</v>
      </c>
      <c r="J26" s="27"/>
      <c r="K26" s="28"/>
      <c r="L26" s="28">
        <v>11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5" x14ac:dyDescent="0.25">
      <c r="A27" s="40">
        <v>18</v>
      </c>
      <c r="B27" s="25">
        <v>59</v>
      </c>
      <c r="C27" s="26">
        <v>2.6064814814814815E-2</v>
      </c>
      <c r="D27" s="27" t="s">
        <v>25</v>
      </c>
      <c r="E27" s="27" t="s">
        <v>170</v>
      </c>
      <c r="F27" s="27" t="s">
        <v>136</v>
      </c>
      <c r="G27" s="27" t="s">
        <v>89</v>
      </c>
      <c r="H27" s="36">
        <f t="shared" si="0"/>
        <v>82.948490230905861</v>
      </c>
      <c r="I27" s="27">
        <v>16</v>
      </c>
      <c r="J27" s="27"/>
      <c r="K27" s="28"/>
      <c r="L27" s="28"/>
      <c r="M27" s="28"/>
      <c r="N27" s="28">
        <v>2</v>
      </c>
      <c r="O27" s="28"/>
      <c r="P27" s="28"/>
      <c r="Q27" s="28"/>
      <c r="R27" s="28"/>
      <c r="S27" s="28"/>
      <c r="T27" s="28"/>
      <c r="U27" s="28"/>
      <c r="V27" s="28"/>
      <c r="W27" s="28"/>
    </row>
    <row r="28" spans="1:25" x14ac:dyDescent="0.25">
      <c r="A28" s="40">
        <v>19</v>
      </c>
      <c r="B28" s="25">
        <v>25</v>
      </c>
      <c r="C28" s="26">
        <v>2.6284722222222223E-2</v>
      </c>
      <c r="D28" s="27" t="s">
        <v>125</v>
      </c>
      <c r="E28" s="27" t="s">
        <v>121</v>
      </c>
      <c r="F28" s="27" t="s">
        <v>61</v>
      </c>
      <c r="G28" s="27" t="s">
        <v>15</v>
      </c>
      <c r="H28" s="36">
        <f t="shared" si="0"/>
        <v>82.254513430206956</v>
      </c>
      <c r="I28" s="27">
        <v>17</v>
      </c>
      <c r="J28" s="27"/>
      <c r="K28" s="28"/>
      <c r="L28" s="28">
        <v>12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5" x14ac:dyDescent="0.25">
      <c r="A29" s="40">
        <v>20</v>
      </c>
      <c r="B29" s="25">
        <v>24</v>
      </c>
      <c r="C29" s="26">
        <v>2.6435185185185187E-2</v>
      </c>
      <c r="D29" s="27" t="s">
        <v>123</v>
      </c>
      <c r="E29" s="27" t="s">
        <v>124</v>
      </c>
      <c r="F29" s="27">
        <v>0</v>
      </c>
      <c r="G29" s="27" t="s">
        <v>15</v>
      </c>
      <c r="H29" s="36">
        <f t="shared" si="0"/>
        <v>81.786339754816112</v>
      </c>
      <c r="I29" s="27">
        <v>18</v>
      </c>
      <c r="J29" s="27"/>
      <c r="K29" s="28"/>
      <c r="L29" s="28">
        <v>13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5" x14ac:dyDescent="0.25">
      <c r="A30" s="40">
        <v>21</v>
      </c>
      <c r="B30" s="25">
        <v>18</v>
      </c>
      <c r="C30" s="26">
        <v>2.6516203703703698E-2</v>
      </c>
      <c r="D30" s="27" t="s">
        <v>114</v>
      </c>
      <c r="E30" s="27" t="s">
        <v>115</v>
      </c>
      <c r="F30" s="27" t="s">
        <v>31</v>
      </c>
      <c r="G30" s="27" t="s">
        <v>15</v>
      </c>
      <c r="H30" s="36">
        <f t="shared" si="0"/>
        <v>81.536446966390244</v>
      </c>
      <c r="I30" s="27">
        <v>19</v>
      </c>
      <c r="J30" s="27"/>
      <c r="K30" s="28"/>
      <c r="L30" s="28">
        <v>14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5" x14ac:dyDescent="0.25">
      <c r="A31" s="40">
        <v>22</v>
      </c>
      <c r="B31" s="25">
        <v>20</v>
      </c>
      <c r="C31" s="26">
        <v>2.7222222222222228E-2</v>
      </c>
      <c r="D31" s="27" t="s">
        <v>118</v>
      </c>
      <c r="E31" s="27" t="s">
        <v>119</v>
      </c>
      <c r="F31" s="27" t="s">
        <v>110</v>
      </c>
      <c r="G31" s="27" t="s">
        <v>88</v>
      </c>
      <c r="H31" s="36">
        <f t="shared" si="0"/>
        <v>79.421768707482983</v>
      </c>
      <c r="I31" s="27">
        <v>20</v>
      </c>
      <c r="J31" s="27"/>
      <c r="K31" s="28"/>
      <c r="L31" s="28"/>
      <c r="M31" s="28">
        <v>3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5" x14ac:dyDescent="0.25">
      <c r="A32" s="40">
        <v>23</v>
      </c>
      <c r="B32" s="25">
        <v>16</v>
      </c>
      <c r="C32" s="26">
        <v>2.7523148148148147E-2</v>
      </c>
      <c r="D32" s="27" t="s">
        <v>111</v>
      </c>
      <c r="E32" s="27" t="s">
        <v>112</v>
      </c>
      <c r="F32" s="27" t="s">
        <v>57</v>
      </c>
      <c r="G32" s="27" t="s">
        <v>89</v>
      </c>
      <c r="H32" s="36">
        <f t="shared" si="0"/>
        <v>78.553406223717403</v>
      </c>
      <c r="I32" s="27">
        <v>21</v>
      </c>
      <c r="J32" s="27"/>
      <c r="K32" s="28"/>
      <c r="L32" s="28"/>
      <c r="M32" s="28"/>
      <c r="N32" s="28">
        <v>3</v>
      </c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5">
      <c r="A33" s="29">
        <v>24</v>
      </c>
      <c r="B33" s="30">
        <v>54</v>
      </c>
      <c r="C33" s="31">
        <v>2.7523148148148147E-2</v>
      </c>
      <c r="D33" s="32" t="s">
        <v>163</v>
      </c>
      <c r="E33" s="32" t="s">
        <v>109</v>
      </c>
      <c r="F33" s="32">
        <v>0</v>
      </c>
      <c r="G33" s="32" t="s">
        <v>18</v>
      </c>
      <c r="H33" s="37">
        <f t="shared" si="0"/>
        <v>78.553406223717403</v>
      </c>
      <c r="I33" s="32"/>
      <c r="J33" s="32"/>
      <c r="K33" s="33"/>
      <c r="L33" s="33"/>
      <c r="M33" s="33"/>
      <c r="N33" s="33"/>
      <c r="O33" s="33"/>
      <c r="P33" s="33"/>
      <c r="Q33" s="33">
        <v>3</v>
      </c>
      <c r="R33" s="33"/>
      <c r="S33" s="33"/>
      <c r="T33" s="33">
        <v>2</v>
      </c>
      <c r="U33" s="28"/>
      <c r="V33" s="28"/>
      <c r="W33" s="28"/>
    </row>
    <row r="34" spans="1:23" x14ac:dyDescent="0.25">
      <c r="A34" s="40">
        <v>25</v>
      </c>
      <c r="B34" s="25">
        <v>26</v>
      </c>
      <c r="C34" s="26">
        <v>2.7557870370370368E-2</v>
      </c>
      <c r="D34" s="27" t="s">
        <v>58</v>
      </c>
      <c r="E34" s="27" t="s">
        <v>59</v>
      </c>
      <c r="F34" s="27" t="s">
        <v>57</v>
      </c>
      <c r="G34" s="27" t="s">
        <v>88</v>
      </c>
      <c r="H34" s="36">
        <f t="shared" si="0"/>
        <v>78.454430911381777</v>
      </c>
      <c r="I34" s="27">
        <v>22</v>
      </c>
      <c r="J34" s="27"/>
      <c r="K34" s="28"/>
      <c r="L34" s="28"/>
      <c r="M34" s="28">
        <v>4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9">
        <v>26</v>
      </c>
      <c r="B35" s="30">
        <v>38</v>
      </c>
      <c r="C35" s="31">
        <v>2.7604166666666666E-2</v>
      </c>
      <c r="D35" s="32" t="s">
        <v>143</v>
      </c>
      <c r="E35" s="32" t="s">
        <v>56</v>
      </c>
      <c r="F35" s="32" t="s">
        <v>57</v>
      </c>
      <c r="G35" s="32" t="s">
        <v>144</v>
      </c>
      <c r="H35" s="37">
        <f t="shared" si="0"/>
        <v>78.322851153039835</v>
      </c>
      <c r="I35" s="32"/>
      <c r="J35" s="32"/>
      <c r="K35" s="33"/>
      <c r="L35" s="33"/>
      <c r="M35" s="33"/>
      <c r="N35" s="33"/>
      <c r="O35" s="33"/>
      <c r="P35" s="33"/>
      <c r="Q35" s="33">
        <v>4</v>
      </c>
      <c r="R35" s="33"/>
      <c r="S35" s="33"/>
      <c r="T35" s="33"/>
      <c r="U35" s="33"/>
      <c r="V35" s="33">
        <v>1</v>
      </c>
      <c r="W35" s="28"/>
    </row>
    <row r="36" spans="1:23" x14ac:dyDescent="0.25">
      <c r="A36" s="40">
        <v>27</v>
      </c>
      <c r="B36" s="25">
        <v>6</v>
      </c>
      <c r="C36" s="26">
        <v>2.8055555555555556E-2</v>
      </c>
      <c r="D36" s="27" t="s">
        <v>25</v>
      </c>
      <c r="E36" s="27" t="s">
        <v>91</v>
      </c>
      <c r="F36" s="27" t="s">
        <v>65</v>
      </c>
      <c r="G36" s="27" t="s">
        <v>88</v>
      </c>
      <c r="H36" s="36">
        <f t="shared" si="0"/>
        <v>77.062706270627061</v>
      </c>
      <c r="I36" s="27">
        <v>23</v>
      </c>
      <c r="J36" s="27"/>
      <c r="K36" s="28"/>
      <c r="L36" s="28"/>
      <c r="M36" s="28">
        <v>5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40">
        <v>28</v>
      </c>
      <c r="B37" s="25">
        <v>27</v>
      </c>
      <c r="C37" s="26">
        <v>2.8171296296296302E-2</v>
      </c>
      <c r="D37" s="27" t="s">
        <v>28</v>
      </c>
      <c r="E37" s="27" t="s">
        <v>29</v>
      </c>
      <c r="F37" s="27" t="s">
        <v>57</v>
      </c>
      <c r="G37" s="27" t="s">
        <v>89</v>
      </c>
      <c r="H37" s="36">
        <f t="shared" si="0"/>
        <v>76.746096959737045</v>
      </c>
      <c r="I37" s="27">
        <v>24</v>
      </c>
      <c r="J37" s="27"/>
      <c r="K37" s="28"/>
      <c r="L37" s="28"/>
      <c r="M37" s="28"/>
      <c r="N37" s="28">
        <v>4</v>
      </c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5">
      <c r="A38" s="40">
        <v>29</v>
      </c>
      <c r="B38" s="25">
        <v>61</v>
      </c>
      <c r="C38" s="26">
        <v>2.8217592592592589E-2</v>
      </c>
      <c r="D38" s="27" t="s">
        <v>44</v>
      </c>
      <c r="E38" s="27" t="s">
        <v>43</v>
      </c>
      <c r="F38" s="27" t="s">
        <v>104</v>
      </c>
      <c r="G38" s="27" t="s">
        <v>15</v>
      </c>
      <c r="H38" s="36">
        <f t="shared" si="0"/>
        <v>76.620180475799842</v>
      </c>
      <c r="I38" s="27">
        <v>25</v>
      </c>
      <c r="J38" s="27"/>
      <c r="K38" s="28"/>
      <c r="L38" s="28">
        <v>15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5">
      <c r="A39" s="40">
        <v>30</v>
      </c>
      <c r="B39" s="25">
        <v>11</v>
      </c>
      <c r="C39" s="26">
        <v>2.8275462962962964E-2</v>
      </c>
      <c r="D39" s="27" t="s">
        <v>26</v>
      </c>
      <c r="E39" s="27" t="s">
        <v>101</v>
      </c>
      <c r="F39" s="27">
        <v>0</v>
      </c>
      <c r="G39" s="27" t="s">
        <v>88</v>
      </c>
      <c r="H39" s="36">
        <f t="shared" si="0"/>
        <v>76.463364715513706</v>
      </c>
      <c r="I39" s="27">
        <v>26</v>
      </c>
      <c r="J39" s="27"/>
      <c r="K39" s="28"/>
      <c r="L39" s="28"/>
      <c r="M39" s="28">
        <v>6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5">
      <c r="A40" s="40">
        <v>31</v>
      </c>
      <c r="B40" s="25">
        <v>48</v>
      </c>
      <c r="C40" s="26">
        <v>2.8310185185185185E-2</v>
      </c>
      <c r="D40" s="27" t="s">
        <v>25</v>
      </c>
      <c r="E40" s="27" t="s">
        <v>156</v>
      </c>
      <c r="F40" s="27">
        <v>0</v>
      </c>
      <c r="G40" s="27" t="s">
        <v>15</v>
      </c>
      <c r="H40" s="36">
        <f t="shared" si="0"/>
        <v>76.369582992641057</v>
      </c>
      <c r="I40" s="27">
        <v>27</v>
      </c>
      <c r="J40" s="27"/>
      <c r="K40" s="28"/>
      <c r="L40" s="28">
        <v>16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5">
      <c r="A41" s="40">
        <v>32</v>
      </c>
      <c r="B41" s="25">
        <v>1</v>
      </c>
      <c r="C41" s="26">
        <v>2.8668981481481479E-2</v>
      </c>
      <c r="D41" s="27" t="s">
        <v>80</v>
      </c>
      <c r="E41" s="27" t="s">
        <v>81</v>
      </c>
      <c r="F41" s="27" t="s">
        <v>82</v>
      </c>
      <c r="G41" s="27" t="s">
        <v>15</v>
      </c>
      <c r="H41" s="36">
        <f t="shared" si="0"/>
        <v>75.413807024626564</v>
      </c>
      <c r="I41" s="27">
        <v>28</v>
      </c>
      <c r="J41" s="27"/>
      <c r="K41" s="28"/>
      <c r="L41" s="28">
        <v>17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5">
      <c r="A42" s="40">
        <v>33</v>
      </c>
      <c r="B42" s="25">
        <v>19</v>
      </c>
      <c r="C42" s="26">
        <v>2.8784722222222225E-2</v>
      </c>
      <c r="D42" s="27" t="s">
        <v>116</v>
      </c>
      <c r="E42" s="27" t="s">
        <v>117</v>
      </c>
      <c r="F42" s="27" t="s">
        <v>57</v>
      </c>
      <c r="G42" s="32" t="s">
        <v>18</v>
      </c>
      <c r="H42" s="37">
        <f t="shared" si="0"/>
        <v>75.110574989947722</v>
      </c>
      <c r="I42" s="32"/>
      <c r="J42" s="32"/>
      <c r="K42" s="33"/>
      <c r="L42" s="33"/>
      <c r="M42" s="33"/>
      <c r="N42" s="33"/>
      <c r="O42" s="33"/>
      <c r="P42" s="33"/>
      <c r="Q42" s="33">
        <v>5</v>
      </c>
      <c r="R42" s="33"/>
      <c r="S42" s="33"/>
      <c r="T42" s="33"/>
      <c r="U42" s="28"/>
      <c r="V42" s="28"/>
      <c r="W42" s="28"/>
    </row>
    <row r="43" spans="1:23" x14ac:dyDescent="0.25">
      <c r="A43" s="40">
        <v>34</v>
      </c>
      <c r="B43" s="25">
        <v>55</v>
      </c>
      <c r="C43" s="26">
        <v>2.9456018518518517E-2</v>
      </c>
      <c r="D43" s="27" t="s">
        <v>164</v>
      </c>
      <c r="E43" s="27" t="s">
        <v>165</v>
      </c>
      <c r="F43" s="27">
        <v>0</v>
      </c>
      <c r="G43" s="27" t="s">
        <v>89</v>
      </c>
      <c r="H43" s="36">
        <f t="shared" si="0"/>
        <v>73.398821218074659</v>
      </c>
      <c r="I43" s="27">
        <v>29</v>
      </c>
      <c r="J43" s="27"/>
      <c r="K43" s="28"/>
      <c r="L43" s="28"/>
      <c r="M43" s="28"/>
      <c r="N43" s="28">
        <v>5</v>
      </c>
      <c r="O43" s="28"/>
      <c r="P43" s="28"/>
      <c r="Q43" s="28"/>
      <c r="R43" s="28"/>
      <c r="S43" s="28"/>
      <c r="T43" s="28"/>
      <c r="U43" s="28"/>
      <c r="V43" s="28"/>
      <c r="W43" s="28"/>
    </row>
    <row r="44" spans="1:23" x14ac:dyDescent="0.25">
      <c r="A44" s="40">
        <v>35</v>
      </c>
      <c r="B44" s="25">
        <v>15</v>
      </c>
      <c r="C44" s="26">
        <v>2.946759259259259E-2</v>
      </c>
      <c r="D44" s="27" t="s">
        <v>80</v>
      </c>
      <c r="E44" s="27" t="s">
        <v>109</v>
      </c>
      <c r="F44" s="27" t="s">
        <v>110</v>
      </c>
      <c r="G44" s="27" t="s">
        <v>15</v>
      </c>
      <c r="H44" s="36">
        <f t="shared" si="0"/>
        <v>73.369992144540447</v>
      </c>
      <c r="I44" s="27">
        <v>30</v>
      </c>
      <c r="J44" s="27"/>
      <c r="K44" s="28"/>
      <c r="L44" s="28">
        <v>18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x14ac:dyDescent="0.25">
      <c r="A45" s="40">
        <v>36</v>
      </c>
      <c r="B45" s="25">
        <v>2</v>
      </c>
      <c r="C45" s="26">
        <v>2.9479166666666667E-2</v>
      </c>
      <c r="D45" s="27" t="s">
        <v>83</v>
      </c>
      <c r="E45" s="27" t="s">
        <v>37</v>
      </c>
      <c r="F45" s="27" t="s">
        <v>57</v>
      </c>
      <c r="G45" s="32" t="s">
        <v>84</v>
      </c>
      <c r="H45" s="37">
        <f t="shared" si="0"/>
        <v>73.341185708676875</v>
      </c>
      <c r="I45" s="32"/>
      <c r="J45" s="32"/>
      <c r="K45" s="33"/>
      <c r="L45" s="33"/>
      <c r="M45" s="33"/>
      <c r="N45" s="33"/>
      <c r="O45" s="33"/>
      <c r="P45" s="33"/>
      <c r="Q45" s="33">
        <v>6</v>
      </c>
      <c r="R45" s="33"/>
      <c r="S45" s="33"/>
      <c r="T45" s="33"/>
      <c r="U45" s="33"/>
      <c r="V45" s="28"/>
      <c r="W45" s="28"/>
    </row>
    <row r="46" spans="1:23" x14ac:dyDescent="0.25">
      <c r="A46" s="40">
        <v>37</v>
      </c>
      <c r="B46" s="25">
        <v>17</v>
      </c>
      <c r="C46" s="26">
        <v>2.9988425925925922E-2</v>
      </c>
      <c r="D46" s="27" t="s">
        <v>113</v>
      </c>
      <c r="E46" s="27" t="s">
        <v>182</v>
      </c>
      <c r="F46" s="27" t="s">
        <v>110</v>
      </c>
      <c r="G46" s="27" t="s">
        <v>88</v>
      </c>
      <c r="H46" s="36">
        <f t="shared" si="0"/>
        <v>72.095715939791589</v>
      </c>
      <c r="I46" s="27">
        <v>31</v>
      </c>
      <c r="J46" s="27"/>
      <c r="K46" s="28"/>
      <c r="L46" s="28"/>
      <c r="M46" s="28">
        <v>7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23" x14ac:dyDescent="0.25">
      <c r="A47" s="40">
        <v>38</v>
      </c>
      <c r="B47" s="25">
        <v>39</v>
      </c>
      <c r="C47" s="26">
        <v>3.0023148148148149E-2</v>
      </c>
      <c r="D47" s="27" t="s">
        <v>145</v>
      </c>
      <c r="E47" s="27" t="s">
        <v>146</v>
      </c>
      <c r="F47" s="27" t="s">
        <v>87</v>
      </c>
      <c r="G47" s="32" t="s">
        <v>18</v>
      </c>
      <c r="H47" s="37">
        <f t="shared" si="0"/>
        <v>72.012336160370083</v>
      </c>
      <c r="I47" s="32"/>
      <c r="J47" s="32"/>
      <c r="K47" s="33"/>
      <c r="L47" s="33"/>
      <c r="M47" s="33"/>
      <c r="N47" s="33"/>
      <c r="O47" s="33"/>
      <c r="P47" s="33"/>
      <c r="Q47" s="33">
        <v>7</v>
      </c>
      <c r="R47" s="33"/>
      <c r="S47" s="33"/>
      <c r="T47" s="33"/>
      <c r="U47" s="28"/>
      <c r="V47" s="28"/>
      <c r="W47" s="28"/>
    </row>
    <row r="48" spans="1:23" x14ac:dyDescent="0.25">
      <c r="A48" s="40">
        <v>39</v>
      </c>
      <c r="B48" s="25">
        <v>21</v>
      </c>
      <c r="C48" s="26">
        <v>3.0208333333333334E-2</v>
      </c>
      <c r="D48" s="27" t="s">
        <v>27</v>
      </c>
      <c r="E48" s="27" t="s">
        <v>60</v>
      </c>
      <c r="F48" s="27" t="s">
        <v>61</v>
      </c>
      <c r="G48" s="27" t="s">
        <v>15</v>
      </c>
      <c r="H48" s="36">
        <f t="shared" si="0"/>
        <v>71.570881226053643</v>
      </c>
      <c r="I48" s="27">
        <v>32</v>
      </c>
      <c r="J48" s="27"/>
      <c r="K48" s="28"/>
      <c r="L48" s="28">
        <v>19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:23" x14ac:dyDescent="0.25">
      <c r="A49" s="40">
        <v>40</v>
      </c>
      <c r="B49" s="25">
        <v>31</v>
      </c>
      <c r="C49" s="26">
        <v>3.0902777777777779E-2</v>
      </c>
      <c r="D49" s="27" t="s">
        <v>32</v>
      </c>
      <c r="E49" s="27" t="s">
        <v>64</v>
      </c>
      <c r="F49" s="27" t="s">
        <v>17</v>
      </c>
      <c r="G49" s="27" t="s">
        <v>15</v>
      </c>
      <c r="H49" s="36">
        <f t="shared" si="0"/>
        <v>69.962546816479403</v>
      </c>
      <c r="I49" s="27">
        <v>33</v>
      </c>
      <c r="J49" s="27"/>
      <c r="K49" s="28"/>
      <c r="L49" s="28">
        <v>20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:23" x14ac:dyDescent="0.25">
      <c r="A50" s="40">
        <v>41</v>
      </c>
      <c r="B50" s="25">
        <v>35</v>
      </c>
      <c r="C50" s="26">
        <v>3.138888888888889E-2</v>
      </c>
      <c r="D50" s="27" t="s">
        <v>134</v>
      </c>
      <c r="E50" s="27" t="s">
        <v>139</v>
      </c>
      <c r="F50" s="27" t="s">
        <v>87</v>
      </c>
      <c r="G50" s="32" t="s">
        <v>18</v>
      </c>
      <c r="H50" s="37">
        <f t="shared" si="0"/>
        <v>68.879056047197636</v>
      </c>
      <c r="I50" s="32"/>
      <c r="J50" s="32"/>
      <c r="K50" s="33"/>
      <c r="L50" s="33"/>
      <c r="M50" s="33"/>
      <c r="N50" s="33"/>
      <c r="O50" s="33"/>
      <c r="P50" s="33"/>
      <c r="Q50" s="33">
        <v>8</v>
      </c>
      <c r="R50" s="33"/>
      <c r="S50" s="33"/>
      <c r="T50" s="33"/>
      <c r="U50" s="28"/>
      <c r="V50" s="28"/>
      <c r="W50" s="28"/>
    </row>
    <row r="51" spans="1:23" x14ac:dyDescent="0.25">
      <c r="A51" s="40">
        <v>42</v>
      </c>
      <c r="B51" s="25">
        <v>10</v>
      </c>
      <c r="C51" s="26">
        <v>3.1689814814814816E-2</v>
      </c>
      <c r="D51" s="27" t="s">
        <v>98</v>
      </c>
      <c r="E51" s="27" t="s">
        <v>99</v>
      </c>
      <c r="F51" s="27" t="s">
        <v>82</v>
      </c>
      <c r="G51" s="32" t="s">
        <v>100</v>
      </c>
      <c r="H51" s="37">
        <f t="shared" si="0"/>
        <v>68.224981738495245</v>
      </c>
      <c r="I51" s="32"/>
      <c r="J51" s="32"/>
      <c r="K51" s="33"/>
      <c r="L51" s="33"/>
      <c r="M51" s="33"/>
      <c r="N51" s="33"/>
      <c r="O51" s="33"/>
      <c r="P51" s="33"/>
      <c r="Q51" s="33"/>
      <c r="R51" s="33"/>
      <c r="S51" s="33">
        <v>1</v>
      </c>
      <c r="T51" s="28"/>
      <c r="U51" s="28"/>
      <c r="V51" s="28"/>
      <c r="W51" s="28"/>
    </row>
    <row r="52" spans="1:23" x14ac:dyDescent="0.25">
      <c r="A52" s="40">
        <v>43</v>
      </c>
      <c r="B52" s="25">
        <v>41</v>
      </c>
      <c r="C52" s="26">
        <v>3.1921296296296302E-2</v>
      </c>
      <c r="D52" s="27" t="s">
        <v>25</v>
      </c>
      <c r="E52" s="27" t="s">
        <v>62</v>
      </c>
      <c r="F52" s="27" t="s">
        <v>63</v>
      </c>
      <c r="G52" s="27" t="s">
        <v>88</v>
      </c>
      <c r="H52" s="36">
        <f t="shared" si="0"/>
        <v>67.730239303843348</v>
      </c>
      <c r="I52" s="27">
        <v>34</v>
      </c>
      <c r="J52" s="27"/>
      <c r="K52" s="28"/>
      <c r="L52" s="28"/>
      <c r="M52" s="28">
        <v>8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1:23" x14ac:dyDescent="0.25">
      <c r="A53" s="40">
        <v>44</v>
      </c>
      <c r="B53" s="25">
        <v>56</v>
      </c>
      <c r="C53" s="26">
        <v>3.2986111111111112E-2</v>
      </c>
      <c r="D53" s="27" t="s">
        <v>166</v>
      </c>
      <c r="E53" s="27" t="s">
        <v>167</v>
      </c>
      <c r="F53" s="27">
        <v>0</v>
      </c>
      <c r="G53" s="27" t="s">
        <v>88</v>
      </c>
      <c r="H53" s="36">
        <f t="shared" si="0"/>
        <v>65.543859649122808</v>
      </c>
      <c r="I53" s="27">
        <v>35</v>
      </c>
      <c r="J53" s="27"/>
      <c r="K53" s="28"/>
      <c r="L53" s="28"/>
      <c r="M53" s="28">
        <v>9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1:23" x14ac:dyDescent="0.25">
      <c r="A54" s="40">
        <v>45</v>
      </c>
      <c r="B54" s="25">
        <v>4</v>
      </c>
      <c r="C54" s="26">
        <v>3.3483796296296296E-2</v>
      </c>
      <c r="D54" s="27" t="s">
        <v>35</v>
      </c>
      <c r="E54" s="27" t="s">
        <v>42</v>
      </c>
      <c r="F54" s="27" t="s">
        <v>90</v>
      </c>
      <c r="G54" s="27" t="s">
        <v>88</v>
      </c>
      <c r="H54" s="36">
        <f t="shared" si="0"/>
        <v>64.569650881437951</v>
      </c>
      <c r="I54" s="27">
        <v>36</v>
      </c>
      <c r="J54" s="27"/>
      <c r="K54" s="28"/>
      <c r="L54" s="28"/>
      <c r="M54" s="28">
        <v>10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spans="1:23" x14ac:dyDescent="0.25">
      <c r="A55" s="40">
        <v>46</v>
      </c>
      <c r="B55" s="25">
        <v>36</v>
      </c>
      <c r="C55" s="26">
        <v>3.4097222222222223E-2</v>
      </c>
      <c r="D55" s="27" t="s">
        <v>140</v>
      </c>
      <c r="E55" s="27" t="s">
        <v>91</v>
      </c>
      <c r="F55" s="27">
        <v>0</v>
      </c>
      <c r="G55" s="32" t="s">
        <v>18</v>
      </c>
      <c r="H55" s="37">
        <f t="shared" si="0"/>
        <v>63.408010862186018</v>
      </c>
      <c r="I55" s="32"/>
      <c r="J55" s="32"/>
      <c r="K55" s="33"/>
      <c r="L55" s="33"/>
      <c r="M55" s="33"/>
      <c r="N55" s="33"/>
      <c r="O55" s="33"/>
      <c r="P55" s="33"/>
      <c r="Q55" s="33">
        <v>9</v>
      </c>
      <c r="R55" s="33"/>
      <c r="S55" s="33"/>
      <c r="T55" s="33"/>
      <c r="U55" s="28"/>
      <c r="V55" s="28"/>
      <c r="W55" s="28"/>
    </row>
    <row r="56" spans="1:23" x14ac:dyDescent="0.25">
      <c r="A56" s="40">
        <v>47</v>
      </c>
      <c r="B56" s="25">
        <v>12</v>
      </c>
      <c r="C56" s="26">
        <v>3.4189814814814819E-2</v>
      </c>
      <c r="D56" s="27" t="s">
        <v>102</v>
      </c>
      <c r="E56" s="27" t="s">
        <v>103</v>
      </c>
      <c r="F56" s="27" t="s">
        <v>104</v>
      </c>
      <c r="G56" s="27" t="s">
        <v>15</v>
      </c>
      <c r="H56" s="36">
        <f t="shared" si="0"/>
        <v>63.236289776574125</v>
      </c>
      <c r="I56" s="27">
        <v>37</v>
      </c>
      <c r="J56" s="27"/>
      <c r="K56" s="28"/>
      <c r="L56" s="28">
        <v>21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spans="1:23" x14ac:dyDescent="0.25">
      <c r="A57" s="40">
        <v>48</v>
      </c>
      <c r="B57" s="25">
        <v>3</v>
      </c>
      <c r="C57" s="26">
        <v>3.5115740740740746E-2</v>
      </c>
      <c r="D57" s="27" t="s">
        <v>85</v>
      </c>
      <c r="E57" s="27" t="s">
        <v>86</v>
      </c>
      <c r="F57" s="27" t="s">
        <v>87</v>
      </c>
      <c r="G57" s="32" t="s">
        <v>84</v>
      </c>
      <c r="H57" s="37">
        <f t="shared" si="0"/>
        <v>61.568885959129851</v>
      </c>
      <c r="I57" s="32"/>
      <c r="J57" s="32"/>
      <c r="K57" s="33"/>
      <c r="L57" s="33"/>
      <c r="M57" s="33"/>
      <c r="N57" s="33"/>
      <c r="O57" s="33"/>
      <c r="P57" s="33"/>
      <c r="Q57" s="33">
        <v>10</v>
      </c>
      <c r="R57" s="33"/>
      <c r="S57" s="33"/>
      <c r="T57" s="33"/>
      <c r="U57" s="33"/>
      <c r="V57" s="28"/>
      <c r="W57" s="28"/>
    </row>
    <row r="58" spans="1:23" x14ac:dyDescent="0.25">
      <c r="A58" s="40">
        <v>49</v>
      </c>
      <c r="B58" s="25">
        <v>37</v>
      </c>
      <c r="C58" s="26">
        <v>3.5127314814814813E-2</v>
      </c>
      <c r="D58" s="27" t="s">
        <v>141</v>
      </c>
      <c r="E58" s="27" t="s">
        <v>142</v>
      </c>
      <c r="F58" s="27" t="s">
        <v>87</v>
      </c>
      <c r="G58" s="32" t="s">
        <v>84</v>
      </c>
      <c r="H58" s="37">
        <f t="shared" si="0"/>
        <v>61.548599670510718</v>
      </c>
      <c r="I58" s="32"/>
      <c r="J58" s="32"/>
      <c r="K58" s="33"/>
      <c r="L58" s="33"/>
      <c r="M58" s="33"/>
      <c r="N58" s="33"/>
      <c r="O58" s="33"/>
      <c r="P58" s="33"/>
      <c r="Q58" s="33">
        <v>11</v>
      </c>
      <c r="R58" s="33"/>
      <c r="S58" s="33"/>
      <c r="T58" s="33"/>
      <c r="U58" s="33"/>
      <c r="V58" s="28"/>
      <c r="W58" s="28"/>
    </row>
    <row r="59" spans="1:23" x14ac:dyDescent="0.25">
      <c r="A59" s="40">
        <v>50</v>
      </c>
      <c r="B59" s="25">
        <v>29</v>
      </c>
      <c r="C59" s="26">
        <v>3.5289351851851856E-2</v>
      </c>
      <c r="D59" s="27" t="s">
        <v>129</v>
      </c>
      <c r="E59" s="27" t="s">
        <v>130</v>
      </c>
      <c r="F59" s="27" t="s">
        <v>131</v>
      </c>
      <c r="G59" s="32" t="s">
        <v>18</v>
      </c>
      <c r="H59" s="37">
        <f t="shared" si="0"/>
        <v>61.265988848802877</v>
      </c>
      <c r="I59" s="32"/>
      <c r="J59" s="32"/>
      <c r="K59" s="33"/>
      <c r="L59" s="33"/>
      <c r="M59" s="33"/>
      <c r="N59" s="33"/>
      <c r="O59" s="33"/>
      <c r="P59" s="33"/>
      <c r="Q59" s="33">
        <v>12</v>
      </c>
      <c r="R59" s="33"/>
      <c r="S59" s="33"/>
      <c r="T59" s="33"/>
      <c r="U59" s="28"/>
      <c r="V59" s="28"/>
      <c r="W59" s="28"/>
    </row>
    <row r="60" spans="1:23" x14ac:dyDescent="0.25">
      <c r="A60" s="40">
        <v>51</v>
      </c>
      <c r="B60" s="25">
        <v>28</v>
      </c>
      <c r="C60" s="26">
        <v>3.5381944444444445E-2</v>
      </c>
      <c r="D60" s="27" t="s">
        <v>126</v>
      </c>
      <c r="E60" s="27" t="s">
        <v>127</v>
      </c>
      <c r="F60" s="27" t="s">
        <v>128</v>
      </c>
      <c r="G60" s="27" t="s">
        <v>15</v>
      </c>
      <c r="H60" s="36">
        <f t="shared" si="0"/>
        <v>61.105659142950607</v>
      </c>
      <c r="I60" s="27">
        <v>38</v>
      </c>
      <c r="J60" s="27"/>
      <c r="K60" s="28"/>
      <c r="L60" s="28">
        <v>22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3" x14ac:dyDescent="0.25">
      <c r="A61" s="40">
        <v>52</v>
      </c>
      <c r="B61" s="25">
        <v>33</v>
      </c>
      <c r="C61" s="26">
        <v>3.5624999999999997E-2</v>
      </c>
      <c r="D61" s="27" t="s">
        <v>134</v>
      </c>
      <c r="E61" s="27" t="s">
        <v>135</v>
      </c>
      <c r="F61" s="27" t="s">
        <v>136</v>
      </c>
      <c r="G61" s="32" t="s">
        <v>18</v>
      </c>
      <c r="H61" s="37">
        <f t="shared" si="0"/>
        <v>60.688758934372977</v>
      </c>
      <c r="I61" s="32"/>
      <c r="J61" s="32"/>
      <c r="K61" s="33"/>
      <c r="L61" s="33"/>
      <c r="M61" s="33"/>
      <c r="N61" s="33"/>
      <c r="O61" s="33"/>
      <c r="P61" s="33"/>
      <c r="Q61" s="33">
        <v>13</v>
      </c>
      <c r="R61" s="33"/>
      <c r="S61" s="33"/>
      <c r="T61" s="33"/>
      <c r="U61" s="28"/>
      <c r="V61" s="28"/>
      <c r="W61" s="28"/>
    </row>
    <row r="62" spans="1:23" x14ac:dyDescent="0.25">
      <c r="A62" s="40">
        <v>53</v>
      </c>
      <c r="B62" s="25">
        <v>22</v>
      </c>
      <c r="C62" s="26">
        <v>3.5636574074074077E-2</v>
      </c>
      <c r="D62" s="27" t="s">
        <v>120</v>
      </c>
      <c r="E62" s="27" t="s">
        <v>121</v>
      </c>
      <c r="F62" s="27" t="s">
        <v>61</v>
      </c>
      <c r="G62" s="32" t="s">
        <v>18</v>
      </c>
      <c r="H62" s="37">
        <f t="shared" si="0"/>
        <v>60.669048392335171</v>
      </c>
      <c r="I62" s="32"/>
      <c r="J62" s="32"/>
      <c r="K62" s="33"/>
      <c r="L62" s="33"/>
      <c r="M62" s="33"/>
      <c r="N62" s="33"/>
      <c r="O62" s="33"/>
      <c r="P62" s="33"/>
      <c r="Q62" s="33">
        <v>14</v>
      </c>
      <c r="R62" s="33"/>
      <c r="S62" s="33"/>
      <c r="T62" s="33"/>
      <c r="U62" s="28"/>
      <c r="V62" s="28"/>
      <c r="W62" s="28"/>
    </row>
    <row r="63" spans="1:23" x14ac:dyDescent="0.25">
      <c r="A63" s="40">
        <v>54</v>
      </c>
      <c r="B63" s="25">
        <v>46</v>
      </c>
      <c r="C63" s="26">
        <v>3.5821759259259262E-2</v>
      </c>
      <c r="D63" s="27" t="s">
        <v>98</v>
      </c>
      <c r="E63" s="27" t="s">
        <v>155</v>
      </c>
      <c r="F63" s="27">
        <v>0</v>
      </c>
      <c r="G63" s="32" t="s">
        <v>18</v>
      </c>
      <c r="H63" s="37">
        <f t="shared" si="0"/>
        <v>60.355411954765749</v>
      </c>
      <c r="I63" s="32"/>
      <c r="J63" s="32"/>
      <c r="K63" s="33"/>
      <c r="L63" s="33"/>
      <c r="M63" s="33"/>
      <c r="N63" s="33"/>
      <c r="O63" s="33"/>
      <c r="P63" s="33"/>
      <c r="Q63" s="33">
        <v>15</v>
      </c>
      <c r="R63" s="33"/>
      <c r="S63" s="33"/>
      <c r="T63" s="33"/>
      <c r="U63" s="28"/>
      <c r="V63" s="28"/>
      <c r="W63" s="28"/>
    </row>
    <row r="64" spans="1:23" x14ac:dyDescent="0.25">
      <c r="A64" s="40">
        <v>55</v>
      </c>
      <c r="B64" s="25">
        <v>60</v>
      </c>
      <c r="C64" s="26">
        <v>3.7002314814814814E-2</v>
      </c>
      <c r="D64" s="27" t="s">
        <v>171</v>
      </c>
      <c r="E64" s="27" t="s">
        <v>172</v>
      </c>
      <c r="F64" s="27" t="s">
        <v>104</v>
      </c>
      <c r="G64" s="32" t="s">
        <v>18</v>
      </c>
      <c r="H64" s="37">
        <f t="shared" si="0"/>
        <v>58.429777916797001</v>
      </c>
      <c r="I64" s="32"/>
      <c r="J64" s="32"/>
      <c r="K64" s="33"/>
      <c r="L64" s="33"/>
      <c r="M64" s="33"/>
      <c r="N64" s="33"/>
      <c r="O64" s="33"/>
      <c r="P64" s="33"/>
      <c r="Q64" s="33">
        <v>16</v>
      </c>
      <c r="R64" s="33"/>
      <c r="S64" s="33"/>
      <c r="T64" s="33"/>
      <c r="U64" s="28"/>
      <c r="V64" s="28"/>
      <c r="W64" s="28"/>
    </row>
    <row r="65" spans="1:24" x14ac:dyDescent="0.25">
      <c r="A65" s="40">
        <v>56</v>
      </c>
      <c r="B65" s="25">
        <v>58</v>
      </c>
      <c r="C65" s="26">
        <v>3.7013888888888888E-2</v>
      </c>
      <c r="D65" s="27" t="s">
        <v>34</v>
      </c>
      <c r="E65" s="27" t="s">
        <v>169</v>
      </c>
      <c r="F65" s="27" t="s">
        <v>104</v>
      </c>
      <c r="G65" s="27" t="s">
        <v>88</v>
      </c>
      <c r="H65" s="36">
        <f t="shared" si="0"/>
        <v>58.411507191994993</v>
      </c>
      <c r="I65" s="27">
        <v>39</v>
      </c>
      <c r="J65" s="27"/>
      <c r="K65" s="28"/>
      <c r="L65" s="28"/>
      <c r="M65" s="28">
        <v>11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4" x14ac:dyDescent="0.25">
      <c r="A66" s="40">
        <v>57</v>
      </c>
      <c r="B66" s="25">
        <v>8</v>
      </c>
      <c r="C66" s="26">
        <v>3.8310185185185183E-2</v>
      </c>
      <c r="D66" s="27" t="s">
        <v>94</v>
      </c>
      <c r="E66" s="27" t="s">
        <v>95</v>
      </c>
      <c r="F66" s="27" t="s">
        <v>61</v>
      </c>
      <c r="G66" s="27" t="s">
        <v>15</v>
      </c>
      <c r="H66" s="36">
        <f t="shared" si="0"/>
        <v>56.435045317220542</v>
      </c>
      <c r="I66" s="27">
        <v>40</v>
      </c>
      <c r="J66" s="27"/>
      <c r="K66" s="28"/>
      <c r="L66" s="28">
        <v>23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4" x14ac:dyDescent="0.25">
      <c r="A67" s="46">
        <v>58</v>
      </c>
      <c r="B67" s="47">
        <v>47</v>
      </c>
      <c r="C67" s="48">
        <v>3.8356481481481484E-2</v>
      </c>
      <c r="D67" s="49" t="s">
        <v>36</v>
      </c>
      <c r="E67" s="49" t="s">
        <v>23</v>
      </c>
      <c r="F67" s="49" t="s">
        <v>61</v>
      </c>
      <c r="G67" s="53" t="s">
        <v>18</v>
      </c>
      <c r="H67" s="54">
        <f t="shared" si="0"/>
        <v>56.366928183464097</v>
      </c>
      <c r="I67" s="53"/>
      <c r="J67" s="53"/>
      <c r="K67" s="55"/>
      <c r="L67" s="55"/>
      <c r="M67" s="55"/>
      <c r="N67" s="55"/>
      <c r="O67" s="55"/>
      <c r="P67" s="55"/>
      <c r="Q67" s="55">
        <v>17</v>
      </c>
      <c r="R67" s="55"/>
      <c r="S67" s="55"/>
      <c r="T67" s="55"/>
      <c r="U67" s="50"/>
      <c r="V67" s="50"/>
      <c r="W67" s="50"/>
    </row>
    <row r="68" spans="1:24" x14ac:dyDescent="0.25">
      <c r="A68" s="40">
        <v>59</v>
      </c>
      <c r="B68" s="25">
        <v>40</v>
      </c>
      <c r="C68" s="26">
        <v>3.8564814814814816E-2</v>
      </c>
      <c r="D68" s="27" t="s">
        <v>147</v>
      </c>
      <c r="E68" s="27" t="s">
        <v>148</v>
      </c>
      <c r="F68" s="27" t="s">
        <v>61</v>
      </c>
      <c r="G68" s="27" t="s">
        <v>88</v>
      </c>
      <c r="H68" s="36">
        <f t="shared" si="0"/>
        <v>56.062424969987987</v>
      </c>
      <c r="I68" s="27">
        <v>41</v>
      </c>
      <c r="J68" s="27"/>
      <c r="K68" s="28"/>
      <c r="L68" s="28"/>
      <c r="M68" s="28">
        <v>12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4" x14ac:dyDescent="0.25">
      <c r="A69" s="40">
        <v>60</v>
      </c>
      <c r="B69" s="25">
        <v>13</v>
      </c>
      <c r="C69" s="26">
        <v>4.2407407407407401E-2</v>
      </c>
      <c r="D69" s="27" t="s">
        <v>105</v>
      </c>
      <c r="E69" s="27" t="s">
        <v>106</v>
      </c>
      <c r="F69" s="27" t="s">
        <v>107</v>
      </c>
      <c r="G69" s="32" t="s">
        <v>18</v>
      </c>
      <c r="H69" s="37">
        <f t="shared" ref="H69:H70" si="1">(1+($A$4-C69)/C69)*100</f>
        <v>50.982532751091703</v>
      </c>
      <c r="I69" s="32"/>
      <c r="J69" s="32"/>
      <c r="K69" s="33"/>
      <c r="L69" s="33"/>
      <c r="M69" s="33"/>
      <c r="N69" s="33"/>
      <c r="O69" s="33"/>
      <c r="P69" s="33"/>
      <c r="Q69" s="33">
        <v>18</v>
      </c>
      <c r="R69" s="33"/>
      <c r="S69" s="33"/>
      <c r="T69" s="33"/>
      <c r="U69" s="28"/>
      <c r="V69" s="28"/>
      <c r="W69" s="28"/>
    </row>
    <row r="70" spans="1:24" x14ac:dyDescent="0.25">
      <c r="A70" s="40">
        <v>61</v>
      </c>
      <c r="B70" s="25">
        <v>14</v>
      </c>
      <c r="C70" s="26">
        <v>4.2418981481481481E-2</v>
      </c>
      <c r="D70" s="27" t="s">
        <v>108</v>
      </c>
      <c r="E70" s="27" t="s">
        <v>91</v>
      </c>
      <c r="F70" s="27">
        <v>0</v>
      </c>
      <c r="G70" s="32" t="s">
        <v>18</v>
      </c>
      <c r="H70" s="37">
        <f t="shared" si="1"/>
        <v>50.968622100954988</v>
      </c>
      <c r="I70" s="32"/>
      <c r="J70" s="32"/>
      <c r="K70" s="33"/>
      <c r="L70" s="33"/>
      <c r="M70" s="33"/>
      <c r="N70" s="33"/>
      <c r="O70" s="33"/>
      <c r="P70" s="33"/>
      <c r="Q70" s="33">
        <v>19</v>
      </c>
      <c r="R70" s="33"/>
      <c r="S70" s="33"/>
      <c r="T70" s="33"/>
      <c r="U70" s="28"/>
      <c r="V70" s="28"/>
      <c r="W70" s="28"/>
    </row>
    <row r="71" spans="1:24" x14ac:dyDescent="0.25">
      <c r="A71" s="7"/>
      <c r="B71" s="8"/>
      <c r="C71" s="9"/>
      <c r="D71" s="10"/>
      <c r="E71" s="10"/>
      <c r="F71" s="10"/>
      <c r="G71" s="10"/>
      <c r="H71" s="10"/>
      <c r="I71" s="10"/>
      <c r="J71" s="10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2"/>
    </row>
    <row r="72" spans="1:24" x14ac:dyDescent="0.25">
      <c r="B72" s="8"/>
      <c r="C72" s="9"/>
      <c r="D72" s="10"/>
      <c r="E72" s="38" t="s">
        <v>54</v>
      </c>
      <c r="F72" s="39" t="s">
        <v>74</v>
      </c>
      <c r="G72" s="38" t="s">
        <v>55</v>
      </c>
      <c r="H72" s="10"/>
      <c r="I72" s="10"/>
      <c r="J72" s="1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2"/>
    </row>
    <row r="73" spans="1:24" x14ac:dyDescent="0.25">
      <c r="A73" s="7"/>
      <c r="B73" s="8"/>
      <c r="C73" s="9"/>
      <c r="D73" s="10"/>
      <c r="E73" s="45">
        <f>A10+A11+A13</f>
        <v>7</v>
      </c>
      <c r="F73" s="42" t="s">
        <v>30</v>
      </c>
      <c r="G73" s="42" t="s">
        <v>52</v>
      </c>
      <c r="H73" s="10"/>
      <c r="I73" s="10"/>
      <c r="J73" s="10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2"/>
    </row>
    <row r="74" spans="1:24" x14ac:dyDescent="0.25">
      <c r="A74" s="7"/>
      <c r="B74" s="8"/>
      <c r="C74" s="9"/>
      <c r="D74" s="10"/>
      <c r="E74" s="52">
        <f>A18+A21+A49</f>
        <v>61</v>
      </c>
      <c r="F74" s="51" t="s">
        <v>17</v>
      </c>
      <c r="G74" s="51" t="s">
        <v>53</v>
      </c>
      <c r="H74" s="10"/>
      <c r="I74" s="10"/>
      <c r="J74" s="10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2"/>
    </row>
    <row r="75" spans="1:24" x14ac:dyDescent="0.25">
      <c r="A75" s="7"/>
      <c r="B75" s="8"/>
      <c r="C75" s="9"/>
      <c r="D75" s="10"/>
      <c r="E75" s="44">
        <f>A31+A44+A46</f>
        <v>94</v>
      </c>
      <c r="F75" s="16" t="s">
        <v>110</v>
      </c>
      <c r="G75" s="16" t="s">
        <v>76</v>
      </c>
      <c r="H75" s="10"/>
      <c r="I75" s="10"/>
      <c r="J75" s="10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2"/>
    </row>
    <row r="76" spans="1:24" x14ac:dyDescent="0.25">
      <c r="A76" s="7"/>
      <c r="B76" s="8"/>
      <c r="C76" s="9"/>
      <c r="D76" s="10"/>
      <c r="E76" s="44">
        <f>A28+A48+A62</f>
        <v>111</v>
      </c>
      <c r="F76" s="16" t="s">
        <v>61</v>
      </c>
      <c r="G76" s="16" t="s">
        <v>173</v>
      </c>
      <c r="H76" s="10"/>
      <c r="I76" s="10"/>
      <c r="J76" s="10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2"/>
    </row>
    <row r="77" spans="1:24" x14ac:dyDescent="0.25">
      <c r="A77" s="7"/>
      <c r="B77" s="8"/>
      <c r="C77" s="9"/>
      <c r="D77" s="10"/>
      <c r="E77" s="44">
        <f>A38+A56+A65</f>
        <v>132</v>
      </c>
      <c r="F77" s="16" t="s">
        <v>104</v>
      </c>
      <c r="G77" s="16" t="s">
        <v>174</v>
      </c>
      <c r="H77" s="10"/>
      <c r="I77" s="10"/>
      <c r="J77" s="10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2"/>
    </row>
    <row r="78" spans="1:24" x14ac:dyDescent="0.25">
      <c r="A78" s="7"/>
      <c r="B78" s="8"/>
      <c r="C78" s="9"/>
      <c r="D78" s="10"/>
      <c r="E78" s="10"/>
      <c r="F78" s="10"/>
      <c r="G78" s="10"/>
      <c r="H78" s="10"/>
      <c r="I78" s="10"/>
      <c r="J78" s="10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2"/>
    </row>
    <row r="79" spans="1:24" x14ac:dyDescent="0.25">
      <c r="A79" s="7"/>
      <c r="B79" s="8"/>
      <c r="C79" s="9"/>
      <c r="D79" s="10"/>
      <c r="E79" s="38" t="s">
        <v>54</v>
      </c>
      <c r="F79" s="39" t="s">
        <v>75</v>
      </c>
      <c r="G79" s="38" t="s">
        <v>55</v>
      </c>
      <c r="H79" s="10"/>
      <c r="I79" s="10"/>
      <c r="J79" s="10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2"/>
    </row>
    <row r="80" spans="1:24" x14ac:dyDescent="0.25">
      <c r="A80" s="7"/>
      <c r="B80" s="8"/>
      <c r="C80" s="9"/>
      <c r="D80" s="10"/>
      <c r="E80" s="43">
        <f>A23+A35+A42</f>
        <v>73</v>
      </c>
      <c r="F80" s="43" t="s">
        <v>30</v>
      </c>
      <c r="G80" s="43" t="s">
        <v>52</v>
      </c>
      <c r="H80" s="10"/>
      <c r="I80" s="10"/>
      <c r="J80" s="10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2"/>
    </row>
    <row r="81" spans="1:24" x14ac:dyDescent="0.25">
      <c r="A81" s="7"/>
      <c r="B81" s="8"/>
      <c r="C81" s="9"/>
      <c r="D81" s="10"/>
      <c r="E81" s="16">
        <f>A47+A50+A57</f>
        <v>127</v>
      </c>
      <c r="F81" s="16" t="s">
        <v>87</v>
      </c>
      <c r="G81" s="16" t="s">
        <v>53</v>
      </c>
      <c r="H81" s="10"/>
      <c r="I81" s="10"/>
      <c r="J81" s="10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2"/>
    </row>
    <row r="82" spans="1:24" x14ac:dyDescent="0.25">
      <c r="A82" s="14" t="s">
        <v>21</v>
      </c>
      <c r="B82" s="14"/>
      <c r="C82" s="15" t="s">
        <v>66</v>
      </c>
      <c r="D82" s="10"/>
      <c r="E82" s="10"/>
      <c r="F82" s="10"/>
      <c r="G82" s="10"/>
      <c r="H82" s="10"/>
      <c r="I82" s="10"/>
      <c r="J82" s="10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2"/>
    </row>
    <row r="83" spans="1:24" x14ac:dyDescent="0.25">
      <c r="A83" s="14" t="s">
        <v>176</v>
      </c>
      <c r="B83" s="14"/>
      <c r="C83" s="15" t="s">
        <v>177</v>
      </c>
      <c r="D83" s="10"/>
      <c r="E83" s="10"/>
      <c r="F83" s="10"/>
      <c r="G83" s="10"/>
      <c r="H83" s="10"/>
      <c r="I83" s="10"/>
      <c r="J83" s="10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2"/>
    </row>
    <row r="84" spans="1:24" x14ac:dyDescent="0.25">
      <c r="A84" s="14" t="s">
        <v>22</v>
      </c>
      <c r="B84" s="14"/>
      <c r="C84" s="15" t="s">
        <v>178</v>
      </c>
      <c r="D84" s="10"/>
      <c r="E84" s="10"/>
      <c r="F84" s="10"/>
      <c r="G84" s="10"/>
      <c r="H84" s="10"/>
      <c r="I84" s="10"/>
      <c r="J84" s="10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2"/>
    </row>
    <row r="85" spans="1:24" x14ac:dyDescent="0.25">
      <c r="A85" s="14" t="s">
        <v>175</v>
      </c>
      <c r="B85" s="14"/>
      <c r="C85" s="15" t="s">
        <v>181</v>
      </c>
      <c r="D85" s="10"/>
      <c r="E85" s="10"/>
      <c r="F85" s="10"/>
      <c r="G85" s="10"/>
      <c r="H85" s="10"/>
      <c r="I85" s="10"/>
      <c r="J85" s="10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2"/>
    </row>
    <row r="86" spans="1:24" x14ac:dyDescent="0.25">
      <c r="A86" s="14" t="s">
        <v>179</v>
      </c>
      <c r="B86" s="14"/>
      <c r="C86" s="15" t="s">
        <v>180</v>
      </c>
      <c r="D86" s="10"/>
      <c r="E86" s="10"/>
      <c r="F86" s="10"/>
      <c r="G86" s="10"/>
      <c r="H86" s="10"/>
      <c r="I86" s="10"/>
      <c r="J86" s="10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2"/>
    </row>
    <row r="87" spans="1:24" x14ac:dyDescent="0.25">
      <c r="A87" s="14"/>
      <c r="B87" s="14"/>
      <c r="C87" s="15"/>
      <c r="D87" s="10"/>
      <c r="E87" s="10"/>
      <c r="F87" s="10"/>
      <c r="G87" s="10"/>
      <c r="H87" s="10"/>
      <c r="I87" s="10"/>
      <c r="J87" s="10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2"/>
    </row>
    <row r="88" spans="1:24" x14ac:dyDescent="0.25">
      <c r="A88" s="14" t="s">
        <v>67</v>
      </c>
      <c r="C88" s="15"/>
      <c r="D88" s="14" t="s">
        <v>68</v>
      </c>
      <c r="E88" s="10"/>
      <c r="F88" s="10"/>
      <c r="G88" s="10"/>
      <c r="H88" s="10"/>
      <c r="I88" s="10"/>
      <c r="J88" s="10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2"/>
    </row>
    <row r="89" spans="1:24" x14ac:dyDescent="0.25">
      <c r="A89" s="14" t="s">
        <v>47</v>
      </c>
      <c r="B89" s="14"/>
      <c r="C89" s="15"/>
      <c r="D89" s="10"/>
      <c r="E89" s="10"/>
      <c r="F89" s="10"/>
      <c r="G89" s="10"/>
      <c r="H89" s="10"/>
      <c r="I89" s="10"/>
      <c r="J89" s="10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2"/>
    </row>
    <row r="90" spans="1:24" x14ac:dyDescent="0.25">
      <c r="A90" s="14" t="s">
        <v>69</v>
      </c>
      <c r="B90" s="14"/>
      <c r="C90" s="15"/>
      <c r="D90" s="10"/>
      <c r="E90" s="10"/>
      <c r="F90" s="10"/>
      <c r="G90" s="10"/>
      <c r="H90" s="10"/>
      <c r="I90" s="10"/>
      <c r="J90" s="10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2"/>
    </row>
    <row r="91" spans="1:24" x14ac:dyDescent="0.25">
      <c r="A91" s="14"/>
      <c r="B91" s="14" t="s">
        <v>70</v>
      </c>
      <c r="C91" s="15"/>
      <c r="D91" s="10"/>
      <c r="E91" s="10"/>
      <c r="F91" s="10"/>
      <c r="G91" s="10"/>
      <c r="H91" s="10"/>
      <c r="I91" s="10"/>
      <c r="J91" s="10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2"/>
    </row>
    <row r="92" spans="1:24" x14ac:dyDescent="0.25">
      <c r="B92" s="14" t="s">
        <v>71</v>
      </c>
      <c r="C92" s="15"/>
      <c r="D92" s="10"/>
      <c r="E92" s="10"/>
      <c r="F92" s="10"/>
      <c r="G92" s="10"/>
      <c r="H92" s="10"/>
      <c r="I92" s="10"/>
      <c r="J92" s="10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2"/>
    </row>
    <row r="93" spans="1:24" x14ac:dyDescent="0.25">
      <c r="A93" s="14"/>
      <c r="B93" s="14" t="s">
        <v>72</v>
      </c>
      <c r="C93" s="15"/>
      <c r="D93" s="10"/>
      <c r="E93" s="10"/>
      <c r="F93" s="10"/>
      <c r="G93" s="10"/>
      <c r="H93" s="10"/>
      <c r="I93" s="10"/>
      <c r="J93" s="10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2"/>
    </row>
    <row r="94" spans="1:24" x14ac:dyDescent="0.25">
      <c r="A94" s="7"/>
      <c r="B94" s="41" t="s">
        <v>73</v>
      </c>
      <c r="C94" s="9"/>
      <c r="D94" s="10"/>
      <c r="E94" s="10"/>
      <c r="F94" s="10"/>
      <c r="G94" s="10"/>
      <c r="H94" s="10"/>
      <c r="I94" s="10"/>
      <c r="J94" s="10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2"/>
    </row>
    <row r="95" spans="1:24" x14ac:dyDescent="0.25">
      <c r="A95" s="7"/>
      <c r="B95" s="8"/>
      <c r="C95" s="9"/>
      <c r="D95" s="10"/>
      <c r="E95" s="10"/>
      <c r="F95" s="10"/>
      <c r="G95" s="10"/>
      <c r="H95" s="10"/>
      <c r="I95" s="10"/>
      <c r="J95" s="10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2"/>
    </row>
    <row r="96" spans="1:24" x14ac:dyDescent="0.25">
      <c r="A96" s="7"/>
      <c r="B96" s="8"/>
      <c r="C96" s="9"/>
      <c r="D96" s="10"/>
      <c r="E96" s="10"/>
      <c r="F96" s="10"/>
      <c r="G96" s="10"/>
      <c r="H96" s="10"/>
      <c r="I96" s="10"/>
      <c r="J96" s="10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2"/>
    </row>
  </sheetData>
  <autoFilter ref="F9:G70"/>
  <sortState ref="A5:T87">
    <sortCondition ref="A5:A87"/>
  </sortState>
  <mergeCells count="5">
    <mergeCell ref="A8:G8"/>
    <mergeCell ref="A6:W6"/>
    <mergeCell ref="I8:P8"/>
    <mergeCell ref="Q8:W8"/>
    <mergeCell ref="D9:E9"/>
  </mergeCells>
  <phoneticPr fontId="0" type="noConversion"/>
  <pageMargins left="0.62992125984251968" right="0.39370078740157483" top="0.23622047244094491" bottom="0.23622047244094491" header="0.23622047244094491" footer="0.23622047244094491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Sweeting</dc:creator>
  <cp:lastModifiedBy>Gary Davies</cp:lastModifiedBy>
  <cp:lastPrinted>2016-06-07T23:34:56Z</cp:lastPrinted>
  <dcterms:created xsi:type="dcterms:W3CDTF">2014-01-14T08:31:01Z</dcterms:created>
  <dcterms:modified xsi:type="dcterms:W3CDTF">2017-05-10T22:13:20Z</dcterms:modified>
</cp:coreProperties>
</file>